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2025 рабочий стол\Отчеты об исполнении\4 кв 2025 г\"/>
    </mc:Choice>
  </mc:AlternateContent>
  <xr:revisionPtr revIDLastSave="0" documentId="13_ncr:1_{A3ABF55D-23C4-4337-A0BD-55D4F87B903C}" xr6:coauthVersionLast="47" xr6:coauthVersionMax="47" xr10:uidLastSave="{00000000-0000-0000-0000-000000000000}"/>
  <bookViews>
    <workbookView xWindow="-120" yWindow="-120" windowWidth="29040" windowHeight="15720" xr2:uid="{00000000-000D-0000-FFFF-FFFF00000000}"/>
  </bookViews>
  <sheets>
    <sheet name="4" sheetId="82" r:id="rId1"/>
  </sheets>
  <definedNames>
    <definedName name="_xlnm._FilterDatabase" localSheetId="0" hidden="1">'4'!$A$15:$N$810</definedName>
    <definedName name="_xlnm.Print_Titles" localSheetId="0">'4'!$15:$15</definedName>
    <definedName name="_xlnm.Print_Area" localSheetId="0">'4'!$A$1:$J$810</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7" i="82" l="1"/>
  <c r="J586" i="82"/>
  <c r="I585" i="82"/>
  <c r="I584" i="82" s="1"/>
  <c r="H585" i="82"/>
  <c r="H584" i="82" s="1"/>
  <c r="J575" i="82"/>
  <c r="I574" i="82"/>
  <c r="I573" i="82" s="1"/>
  <c r="H574" i="82"/>
  <c r="H573" i="82" s="1"/>
  <c r="H560" i="82"/>
  <c r="H559" i="82"/>
  <c r="H558" i="82" s="1"/>
  <c r="H557" i="82" s="1"/>
  <c r="I401" i="82"/>
  <c r="I400" i="82" s="1"/>
  <c r="I399" i="82" s="1"/>
  <c r="I398" i="82" s="1"/>
  <c r="I397" i="82" s="1"/>
  <c r="I396" i="82" s="1"/>
  <c r="J584" i="82" l="1"/>
  <c r="J585" i="82"/>
  <c r="J573" i="82"/>
  <c r="J574" i="82"/>
  <c r="H72" i="82"/>
  <c r="I54" i="82"/>
  <c r="H54" i="82"/>
  <c r="J57" i="82"/>
  <c r="J56" i="82"/>
  <c r="J55" i="82"/>
  <c r="I43" i="82"/>
  <c r="I42" i="82" s="1"/>
  <c r="I41" i="82" s="1"/>
  <c r="I40" i="82" s="1"/>
  <c r="I39" i="82" s="1"/>
  <c r="H43" i="82"/>
  <c r="H42" i="82" s="1"/>
  <c r="H41" i="82" s="1"/>
  <c r="H40" i="82" s="1"/>
  <c r="H39" i="82" s="1"/>
  <c r="I37" i="82"/>
  <c r="I36" i="82" s="1"/>
  <c r="I35" i="82" s="1"/>
  <c r="I34" i="82" s="1"/>
  <c r="I33" i="82" s="1"/>
  <c r="H37" i="82"/>
  <c r="H36" i="82" s="1"/>
  <c r="H35" i="82" s="1"/>
  <c r="H34" i="82" s="1"/>
  <c r="H33" i="82" s="1"/>
  <c r="I31" i="82"/>
  <c r="I30" i="82" s="1"/>
  <c r="I29" i="82" s="1"/>
  <c r="I28" i="82" s="1"/>
  <c r="I27" i="82" s="1"/>
  <c r="H31" i="82"/>
  <c r="H30" i="82" s="1"/>
  <c r="H29" i="82" s="1"/>
  <c r="H28" i="82" s="1"/>
  <c r="H27" i="82" s="1"/>
  <c r="H26" i="82" s="1"/>
  <c r="J54" i="82" l="1"/>
  <c r="J766" i="82" l="1"/>
  <c r="J765" i="82"/>
  <c r="I764" i="82"/>
  <c r="I763" i="82" s="1"/>
  <c r="H764" i="82"/>
  <c r="H763" i="82" s="1"/>
  <c r="I692" i="82"/>
  <c r="I691" i="82" s="1"/>
  <c r="H692" i="82"/>
  <c r="J693" i="82"/>
  <c r="J694" i="82"/>
  <c r="H691" i="82"/>
  <c r="I677" i="82"/>
  <c r="J678" i="82"/>
  <c r="J763" i="82" l="1"/>
  <c r="J764" i="82"/>
  <c r="J691" i="82"/>
  <c r="J692" i="82"/>
  <c r="I660" i="82"/>
  <c r="I659" i="82" s="1"/>
  <c r="I658" i="82" s="1"/>
  <c r="I657" i="82" s="1"/>
  <c r="I656" i="82" s="1"/>
  <c r="I554" i="82"/>
  <c r="I553" i="82" s="1"/>
  <c r="H554" i="82"/>
  <c r="H553" i="82" s="1"/>
  <c r="J519" i="82"/>
  <c r="J518" i="82"/>
  <c r="I517" i="82"/>
  <c r="I516" i="82" s="1"/>
  <c r="H517" i="82"/>
  <c r="H516" i="82"/>
  <c r="J516" i="82" l="1"/>
  <c r="J517" i="82"/>
  <c r="J480" i="82"/>
  <c r="J479" i="82"/>
  <c r="I478" i="82"/>
  <c r="H478" i="82"/>
  <c r="H477" i="82" s="1"/>
  <c r="I477" i="82"/>
  <c r="I99" i="82"/>
  <c r="I98" i="82" s="1"/>
  <c r="I97" i="82" s="1"/>
  <c r="I96" i="82" s="1"/>
  <c r="H99" i="82"/>
  <c r="H98" i="82" s="1"/>
  <c r="H97" i="82" s="1"/>
  <c r="H96" i="82" s="1"/>
  <c r="I94" i="82"/>
  <c r="I93" i="82" s="1"/>
  <c r="I92" i="82" s="1"/>
  <c r="H94" i="82"/>
  <c r="H93" i="82" s="1"/>
  <c r="J95" i="82"/>
  <c r="J78" i="82"/>
  <c r="J77" i="82"/>
  <c r="I76" i="82"/>
  <c r="I75" i="82" s="1"/>
  <c r="H76" i="82"/>
  <c r="H75" i="82" s="1"/>
  <c r="H92" i="82" l="1"/>
  <c r="J93" i="82"/>
  <c r="I91" i="82"/>
  <c r="I90" i="82" s="1"/>
  <c r="J92" i="82"/>
  <c r="J94" i="82"/>
  <c r="J477" i="82"/>
  <c r="J478" i="82"/>
  <c r="J76" i="82"/>
  <c r="J75" i="82"/>
  <c r="H91" i="82" l="1"/>
  <c r="H90" i="82" s="1"/>
  <c r="I751" i="82" l="1"/>
  <c r="I750" i="82" s="1"/>
  <c r="I746" i="82"/>
  <c r="I745" i="82" s="1"/>
  <c r="I744" i="82" s="1"/>
  <c r="J799" i="82"/>
  <c r="I798" i="82"/>
  <c r="H798" i="82"/>
  <c r="J798" i="82" s="1"/>
  <c r="I797" i="82"/>
  <c r="I807" i="82"/>
  <c r="I806" i="82" s="1"/>
  <c r="H807" i="82"/>
  <c r="H806" i="82" s="1"/>
  <c r="I804" i="82"/>
  <c r="I803" i="82" s="1"/>
  <c r="H804" i="82"/>
  <c r="H803" i="82" s="1"/>
  <c r="I801" i="82"/>
  <c r="I800" i="82" s="1"/>
  <c r="H801" i="82"/>
  <c r="H800" i="82" s="1"/>
  <c r="I794" i="82"/>
  <c r="I793" i="82" s="1"/>
  <c r="I792" i="82" s="1"/>
  <c r="H794" i="82"/>
  <c r="H793" i="82" s="1"/>
  <c r="H792" i="82" s="1"/>
  <c r="I789" i="82"/>
  <c r="I788" i="82" s="1"/>
  <c r="I787" i="82" s="1"/>
  <c r="I786" i="82" s="1"/>
  <c r="I785" i="82" s="1"/>
  <c r="H789" i="82"/>
  <c r="H788" i="82" s="1"/>
  <c r="H787" i="82" s="1"/>
  <c r="H786" i="82" s="1"/>
  <c r="H785" i="82" s="1"/>
  <c r="I782" i="82"/>
  <c r="I781" i="82" s="1"/>
  <c r="I780" i="82" s="1"/>
  <c r="I779" i="82" s="1"/>
  <c r="I778" i="82" s="1"/>
  <c r="H782" i="82"/>
  <c r="H781" i="82" s="1"/>
  <c r="H780" i="82" s="1"/>
  <c r="H779" i="82" s="1"/>
  <c r="H778" i="82" s="1"/>
  <c r="I776" i="82"/>
  <c r="I775" i="82" s="1"/>
  <c r="I774" i="82" s="1"/>
  <c r="H776" i="82"/>
  <c r="H775" i="82" s="1"/>
  <c r="H774" i="82" s="1"/>
  <c r="I771" i="82"/>
  <c r="I770" i="82" s="1"/>
  <c r="I769" i="82" s="1"/>
  <c r="I768" i="82" s="1"/>
  <c r="H771" i="82"/>
  <c r="H770" i="82" s="1"/>
  <c r="H769" i="82" s="1"/>
  <c r="H768" i="82" s="1"/>
  <c r="I761" i="82"/>
  <c r="I760" i="82" s="1"/>
  <c r="I759" i="82" s="1"/>
  <c r="H761" i="82"/>
  <c r="H760" i="82" s="1"/>
  <c r="H759" i="82" s="1"/>
  <c r="I755" i="82"/>
  <c r="I754" i="82" s="1"/>
  <c r="H755" i="82"/>
  <c r="H754" i="82" s="1"/>
  <c r="H751" i="82"/>
  <c r="H750" i="82" s="1"/>
  <c r="H749" i="82" s="1"/>
  <c r="H746" i="82"/>
  <c r="H745" i="82" s="1"/>
  <c r="H744" i="82" s="1"/>
  <c r="I721" i="82"/>
  <c r="I720" i="82" s="1"/>
  <c r="I723" i="82"/>
  <c r="I508" i="82"/>
  <c r="H743" i="82" l="1"/>
  <c r="H767" i="82"/>
  <c r="I796" i="82"/>
  <c r="I791" i="82" s="1"/>
  <c r="I784" i="82" s="1"/>
  <c r="I719" i="82"/>
  <c r="I718" i="82" s="1"/>
  <c r="I717" i="82" s="1"/>
  <c r="H742" i="82"/>
  <c r="H741" i="82" s="1"/>
  <c r="I767" i="82"/>
  <c r="I749" i="82"/>
  <c r="I743" i="82" s="1"/>
  <c r="I742" i="82" s="1"/>
  <c r="H797" i="82"/>
  <c r="H796" i="82" s="1"/>
  <c r="H791" i="82" s="1"/>
  <c r="H784" i="82" s="1"/>
  <c r="J797" i="82"/>
  <c r="H487" i="82"/>
  <c r="I491" i="82"/>
  <c r="I490" i="82" s="1"/>
  <c r="H491" i="82"/>
  <c r="I487" i="82"/>
  <c r="I486" i="82" s="1"/>
  <c r="I485" i="82" s="1"/>
  <c r="I484" i="82" s="1"/>
  <c r="I673" i="82"/>
  <c r="I672" i="82" s="1"/>
  <c r="I671" i="82" s="1"/>
  <c r="I741" i="82" l="1"/>
  <c r="I740" i="82" s="1"/>
  <c r="H740" i="82"/>
  <c r="I570" i="82"/>
  <c r="I566" i="82"/>
  <c r="I565" i="82" s="1"/>
  <c r="I564" i="82" s="1"/>
  <c r="I543" i="82"/>
  <c r="I536" i="82"/>
  <c r="I729" i="82"/>
  <c r="I728" i="82" s="1"/>
  <c r="H729" i="82"/>
  <c r="H728" i="82" s="1"/>
  <c r="I731" i="82"/>
  <c r="H731" i="82"/>
  <c r="I738" i="82"/>
  <c r="I737" i="82" s="1"/>
  <c r="I736" i="82" s="1"/>
  <c r="I735" i="82" s="1"/>
  <c r="I734" i="82" s="1"/>
  <c r="I733" i="82" s="1"/>
  <c r="H738" i="82"/>
  <c r="H737" i="82" s="1"/>
  <c r="H736" i="82" s="1"/>
  <c r="H735" i="82" s="1"/>
  <c r="H734" i="82" s="1"/>
  <c r="H733" i="82" s="1"/>
  <c r="I713" i="82"/>
  <c r="I712" i="82" s="1"/>
  <c r="I711" i="82" s="1"/>
  <c r="I710" i="82" s="1"/>
  <c r="I709" i="82" s="1"/>
  <c r="I708" i="82" s="1"/>
  <c r="H713" i="82"/>
  <c r="H712" i="82" s="1"/>
  <c r="H711" i="82" s="1"/>
  <c r="H710" i="82" s="1"/>
  <c r="H709" i="82" s="1"/>
  <c r="H708" i="82" s="1"/>
  <c r="I706" i="82"/>
  <c r="I705" i="82" s="1"/>
  <c r="I704" i="82" s="1"/>
  <c r="I703" i="82" s="1"/>
  <c r="H706" i="82"/>
  <c r="H705" i="82" s="1"/>
  <c r="H704" i="82" s="1"/>
  <c r="H703" i="82" s="1"/>
  <c r="I700" i="82"/>
  <c r="I699" i="82" s="1"/>
  <c r="I698" i="82" s="1"/>
  <c r="I697" i="82" s="1"/>
  <c r="I696" i="82" s="1"/>
  <c r="I695" i="82" s="1"/>
  <c r="H700" i="82"/>
  <c r="H699" i="82" s="1"/>
  <c r="H698" i="82" s="1"/>
  <c r="H697" i="82" s="1"/>
  <c r="H696" i="82" s="1"/>
  <c r="H695" i="82" s="1"/>
  <c r="I688" i="82"/>
  <c r="I687" i="82" s="1"/>
  <c r="H688" i="82"/>
  <c r="H687" i="82" s="1"/>
  <c r="I683" i="82"/>
  <c r="I682" i="82" s="1"/>
  <c r="I681" i="82" s="1"/>
  <c r="I680" i="82" s="1"/>
  <c r="H683" i="82"/>
  <c r="H682" i="82" s="1"/>
  <c r="H681" i="82" s="1"/>
  <c r="H680" i="82" s="1"/>
  <c r="I676" i="82"/>
  <c r="I670" i="82" s="1"/>
  <c r="I669" i="82" s="1"/>
  <c r="H676" i="82"/>
  <c r="H673" i="82"/>
  <c r="H672" i="82" s="1"/>
  <c r="H671" i="82" s="1"/>
  <c r="I665" i="82"/>
  <c r="I664" i="82" s="1"/>
  <c r="I663" i="82" s="1"/>
  <c r="I662" i="82" s="1"/>
  <c r="I655" i="82" s="1"/>
  <c r="I654" i="82" s="1"/>
  <c r="H665" i="82"/>
  <c r="H664" i="82" s="1"/>
  <c r="H663" i="82" s="1"/>
  <c r="H662" i="82" s="1"/>
  <c r="H660" i="82"/>
  <c r="H659" i="82" s="1"/>
  <c r="H658" i="82" s="1"/>
  <c r="H657" i="82" s="1"/>
  <c r="H656" i="82" s="1"/>
  <c r="H655" i="82" s="1"/>
  <c r="H654" i="82" s="1"/>
  <c r="I652" i="82"/>
  <c r="I651" i="82" s="1"/>
  <c r="I650" i="82" s="1"/>
  <c r="I649" i="82" s="1"/>
  <c r="I648" i="82" s="1"/>
  <c r="H652" i="82"/>
  <c r="H651" i="82" s="1"/>
  <c r="H650" i="82" s="1"/>
  <c r="H649" i="82" s="1"/>
  <c r="H648" i="82" s="1"/>
  <c r="I640" i="82"/>
  <c r="I639" i="82" s="1"/>
  <c r="I638" i="82" s="1"/>
  <c r="I637" i="82" s="1"/>
  <c r="I636" i="82" s="1"/>
  <c r="H640" i="82"/>
  <c r="H639" i="82" s="1"/>
  <c r="H638" i="82" s="1"/>
  <c r="H637" i="82" s="1"/>
  <c r="H636" i="82" s="1"/>
  <c r="I634" i="82"/>
  <c r="I633" i="82" s="1"/>
  <c r="I632" i="82" s="1"/>
  <c r="I631" i="82" s="1"/>
  <c r="I630" i="82" s="1"/>
  <c r="H634" i="82"/>
  <c r="H633" i="82" s="1"/>
  <c r="H632" i="82" s="1"/>
  <c r="H631" i="82" s="1"/>
  <c r="H630" i="82" s="1"/>
  <c r="H627" i="82"/>
  <c r="H626" i="82" s="1"/>
  <c r="H625" i="82" s="1"/>
  <c r="H624" i="82" s="1"/>
  <c r="H623" i="82" s="1"/>
  <c r="H622" i="82" s="1"/>
  <c r="I619" i="82"/>
  <c r="I618" i="82" s="1"/>
  <c r="I617" i="82" s="1"/>
  <c r="I616" i="82" s="1"/>
  <c r="I615" i="82" s="1"/>
  <c r="I614" i="82" s="1"/>
  <c r="H619" i="82"/>
  <c r="H618" i="82" s="1"/>
  <c r="H617" i="82" s="1"/>
  <c r="H616" i="82" s="1"/>
  <c r="H615" i="82" s="1"/>
  <c r="H614" i="82" s="1"/>
  <c r="I612" i="82"/>
  <c r="I611" i="82" s="1"/>
  <c r="I610" i="82" s="1"/>
  <c r="I609" i="82" s="1"/>
  <c r="I608" i="82" s="1"/>
  <c r="I607" i="82" s="1"/>
  <c r="H612" i="82"/>
  <c r="H611" i="82" s="1"/>
  <c r="H610" i="82" s="1"/>
  <c r="H609" i="82" s="1"/>
  <c r="H608" i="82" s="1"/>
  <c r="H607" i="82" s="1"/>
  <c r="I605" i="82"/>
  <c r="I604" i="82" s="1"/>
  <c r="I603" i="82" s="1"/>
  <c r="I602" i="82" s="1"/>
  <c r="I601" i="82" s="1"/>
  <c r="I600" i="82" s="1"/>
  <c r="H605" i="82"/>
  <c r="H604" i="82" s="1"/>
  <c r="H603" i="82" s="1"/>
  <c r="H602" i="82" s="1"/>
  <c r="H601" i="82" s="1"/>
  <c r="H600" i="82" s="1"/>
  <c r="H599" i="82" s="1"/>
  <c r="I597" i="82"/>
  <c r="I596" i="82" s="1"/>
  <c r="I595" i="82" s="1"/>
  <c r="H597" i="82"/>
  <c r="H596" i="82" s="1"/>
  <c r="H595" i="82" s="1"/>
  <c r="I592" i="82"/>
  <c r="I591" i="82" s="1"/>
  <c r="I590" i="82" s="1"/>
  <c r="H592" i="82"/>
  <c r="H591" i="82" s="1"/>
  <c r="H590" i="82" s="1"/>
  <c r="I581" i="82"/>
  <c r="I580" i="82" s="1"/>
  <c r="H581" i="82"/>
  <c r="H580" i="82" s="1"/>
  <c r="H570" i="82"/>
  <c r="H569" i="82" s="1"/>
  <c r="H568" i="82" s="1"/>
  <c r="H566" i="82"/>
  <c r="H565" i="82" s="1"/>
  <c r="H564" i="82" s="1"/>
  <c r="I560" i="82"/>
  <c r="I559" i="82" s="1"/>
  <c r="I558" i="82" s="1"/>
  <c r="I557" i="82" s="1"/>
  <c r="I548" i="82"/>
  <c r="I547" i="82" s="1"/>
  <c r="I546" i="82" s="1"/>
  <c r="I545" i="82" s="1"/>
  <c r="H548" i="82"/>
  <c r="H547" i="82" s="1"/>
  <c r="H546" i="82" s="1"/>
  <c r="H545" i="82" s="1"/>
  <c r="I542" i="82"/>
  <c r="I541" i="82" s="1"/>
  <c r="I540" i="82" s="1"/>
  <c r="I539" i="82" s="1"/>
  <c r="H543" i="82"/>
  <c r="H542" i="82" s="1"/>
  <c r="H541" i="82" s="1"/>
  <c r="H540" i="82" s="1"/>
  <c r="H539" i="82" s="1"/>
  <c r="I535" i="82"/>
  <c r="I534" i="82" s="1"/>
  <c r="I533" i="82" s="1"/>
  <c r="I532" i="82" s="1"/>
  <c r="H536" i="82"/>
  <c r="H535" i="82" s="1"/>
  <c r="H534" i="82" s="1"/>
  <c r="H533" i="82" s="1"/>
  <c r="H532" i="82" s="1"/>
  <c r="I529" i="82"/>
  <c r="I528" i="82" s="1"/>
  <c r="I527" i="82" s="1"/>
  <c r="I526" i="82" s="1"/>
  <c r="H529" i="82"/>
  <c r="H528" i="82" s="1"/>
  <c r="H527" i="82" s="1"/>
  <c r="H526" i="82" s="1"/>
  <c r="I524" i="82"/>
  <c r="I523" i="82" s="1"/>
  <c r="I522" i="82" s="1"/>
  <c r="I521" i="82" s="1"/>
  <c r="I520" i="82" s="1"/>
  <c r="H524" i="82"/>
  <c r="H523" i="82" s="1"/>
  <c r="H522" i="82" s="1"/>
  <c r="H521" i="82" s="1"/>
  <c r="H520" i="82" s="1"/>
  <c r="I514" i="82"/>
  <c r="I513" i="82" s="1"/>
  <c r="I512" i="82" s="1"/>
  <c r="H514" i="82"/>
  <c r="H513" i="82" s="1"/>
  <c r="H512" i="82" s="1"/>
  <c r="I507" i="82"/>
  <c r="H508" i="82"/>
  <c r="H507" i="82" s="1"/>
  <c r="I503" i="82"/>
  <c r="I502" i="82" s="1"/>
  <c r="H503" i="82"/>
  <c r="H502" i="82" s="1"/>
  <c r="I498" i="82"/>
  <c r="I497" i="82" s="1"/>
  <c r="I496" i="82" s="1"/>
  <c r="H498" i="82"/>
  <c r="H497" i="82" s="1"/>
  <c r="H496" i="82" s="1"/>
  <c r="J493" i="82"/>
  <c r="J492" i="82"/>
  <c r="I483" i="82"/>
  <c r="J491" i="82"/>
  <c r="H486" i="82"/>
  <c r="H485" i="82" s="1"/>
  <c r="I474" i="82"/>
  <c r="I473" i="82" s="1"/>
  <c r="I469" i="82" s="1"/>
  <c r="H474" i="82"/>
  <c r="H473" i="82" s="1"/>
  <c r="H469" i="82" s="1"/>
  <c r="I466" i="82"/>
  <c r="I465" i="82" s="1"/>
  <c r="H466" i="82"/>
  <c r="H465" i="82" s="1"/>
  <c r="H464" i="82" s="1"/>
  <c r="I461" i="82"/>
  <c r="I460" i="82" s="1"/>
  <c r="I459" i="82" s="1"/>
  <c r="H461" i="82"/>
  <c r="H460" i="82" s="1"/>
  <c r="H459" i="82" s="1"/>
  <c r="H458" i="82" s="1"/>
  <c r="I420" i="82"/>
  <c r="I419" i="82" s="1"/>
  <c r="I418" i="82" s="1"/>
  <c r="I425" i="82"/>
  <c r="I424" i="82" s="1"/>
  <c r="I423" i="82" s="1"/>
  <c r="I430" i="82"/>
  <c r="I429" i="82" s="1"/>
  <c r="H430" i="82"/>
  <c r="H429" i="82" s="1"/>
  <c r="H428" i="82" s="1"/>
  <c r="I438" i="82"/>
  <c r="I437" i="82" s="1"/>
  <c r="I442" i="82"/>
  <c r="I441" i="82" s="1"/>
  <c r="J449" i="82"/>
  <c r="J448" i="82"/>
  <c r="I447" i="82"/>
  <c r="H447" i="82"/>
  <c r="H446" i="82" s="1"/>
  <c r="I435" i="82"/>
  <c r="I434" i="82" s="1"/>
  <c r="I453" i="82"/>
  <c r="I452" i="82" s="1"/>
  <c r="I451" i="82" s="1"/>
  <c r="I450" i="82" s="1"/>
  <c r="H453" i="82"/>
  <c r="H452" i="82" s="1"/>
  <c r="H451" i="82" s="1"/>
  <c r="H450" i="82" s="1"/>
  <c r="H442" i="82"/>
  <c r="H441" i="82" s="1"/>
  <c r="H438" i="82"/>
  <c r="H437" i="82" s="1"/>
  <c r="H435" i="82"/>
  <c r="H434" i="82" s="1"/>
  <c r="H425" i="82"/>
  <c r="H424" i="82" s="1"/>
  <c r="H423" i="82" s="1"/>
  <c r="H420" i="82"/>
  <c r="H419" i="82" s="1"/>
  <c r="H418" i="82" s="1"/>
  <c r="H579" i="82" l="1"/>
  <c r="H578" i="82" s="1"/>
  <c r="H577" i="82" s="1"/>
  <c r="H576" i="82" s="1"/>
  <c r="I579" i="82"/>
  <c r="I578" i="82" s="1"/>
  <c r="I577" i="82" s="1"/>
  <c r="I576" i="82" s="1"/>
  <c r="I569" i="82"/>
  <c r="I568" i="82" s="1"/>
  <c r="I563" i="82" s="1"/>
  <c r="I458" i="82"/>
  <c r="H563" i="82"/>
  <c r="H670" i="82"/>
  <c r="H669" i="82" s="1"/>
  <c r="H686" i="82"/>
  <c r="H685" i="82" s="1"/>
  <c r="I686" i="82"/>
  <c r="I685" i="82" s="1"/>
  <c r="I668" i="82" s="1"/>
  <c r="I667" i="82" s="1"/>
  <c r="I727" i="82"/>
  <c r="I726" i="82" s="1"/>
  <c r="I725" i="82" s="1"/>
  <c r="I716" i="82" s="1"/>
  <c r="I715" i="82" s="1"/>
  <c r="H702" i="82"/>
  <c r="H727" i="82"/>
  <c r="H726" i="82" s="1"/>
  <c r="H725" i="82" s="1"/>
  <c r="H716" i="82" s="1"/>
  <c r="H715" i="82" s="1"/>
  <c r="I589" i="82"/>
  <c r="I588" i="82" s="1"/>
  <c r="I587" i="82" s="1"/>
  <c r="H552" i="82"/>
  <c r="H551" i="82" s="1"/>
  <c r="I552" i="82"/>
  <c r="I551" i="82" s="1"/>
  <c r="J554" i="82"/>
  <c r="H501" i="82"/>
  <c r="H495" i="82" s="1"/>
  <c r="H494" i="82" s="1"/>
  <c r="I501" i="82"/>
  <c r="I464" i="82"/>
  <c r="H457" i="82"/>
  <c r="H456" i="82" s="1"/>
  <c r="H455" i="82" s="1"/>
  <c r="H433" i="82"/>
  <c r="H417" i="82"/>
  <c r="H416" i="82" s="1"/>
  <c r="H415" i="82" s="1"/>
  <c r="H414" i="82" s="1"/>
  <c r="I599" i="82"/>
  <c r="I629" i="82"/>
  <c r="I621" i="82" s="1"/>
  <c r="H589" i="82"/>
  <c r="H588" i="82" s="1"/>
  <c r="H587" i="82" s="1"/>
  <c r="H629" i="82"/>
  <c r="H621" i="82" s="1"/>
  <c r="I702" i="82"/>
  <c r="H490" i="82"/>
  <c r="J490" i="82" s="1"/>
  <c r="I428" i="82"/>
  <c r="J447" i="82"/>
  <c r="I446" i="82"/>
  <c r="J446" i="82" s="1"/>
  <c r="I433" i="82"/>
  <c r="I354" i="82"/>
  <c r="I353" i="82" s="1"/>
  <c r="I352" i="82" s="1"/>
  <c r="I351" i="82" s="1"/>
  <c r="I350" i="82" s="1"/>
  <c r="I349" i="82" s="1"/>
  <c r="I386" i="82"/>
  <c r="I383" i="82" s="1"/>
  <c r="I378" i="82"/>
  <c r="I372" i="82"/>
  <c r="I371" i="82" s="1"/>
  <c r="I368" i="82"/>
  <c r="I367" i="82" s="1"/>
  <c r="I366" i="82" s="1"/>
  <c r="I365" i="82" s="1"/>
  <c r="I364" i="82" s="1"/>
  <c r="J374" i="82"/>
  <c r="J373" i="82"/>
  <c r="H372" i="82"/>
  <c r="H371" i="82" s="1"/>
  <c r="I412" i="82"/>
  <c r="I411" i="82" s="1"/>
  <c r="I410" i="82" s="1"/>
  <c r="H412" i="82"/>
  <c r="H411" i="82" s="1"/>
  <c r="H410" i="82" s="1"/>
  <c r="I408" i="82"/>
  <c r="I407" i="82" s="1"/>
  <c r="I406" i="82" s="1"/>
  <c r="H408" i="82"/>
  <c r="H407" i="82" s="1"/>
  <c r="H406" i="82" s="1"/>
  <c r="H401" i="82"/>
  <c r="H400" i="82" s="1"/>
  <c r="H399" i="82" s="1"/>
  <c r="H398" i="82" s="1"/>
  <c r="H397" i="82" s="1"/>
  <c r="H396" i="82" s="1"/>
  <c r="I391" i="82"/>
  <c r="I390" i="82" s="1"/>
  <c r="H391" i="82"/>
  <c r="H390" i="82" s="1"/>
  <c r="H386" i="82"/>
  <c r="H383" i="82" s="1"/>
  <c r="H378" i="82"/>
  <c r="H368" i="82"/>
  <c r="H367" i="82" s="1"/>
  <c r="H366" i="82" s="1"/>
  <c r="I360" i="82"/>
  <c r="I359" i="82" s="1"/>
  <c r="I358" i="82" s="1"/>
  <c r="I357" i="82" s="1"/>
  <c r="I356" i="82" s="1"/>
  <c r="H360" i="82"/>
  <c r="H359" i="82" s="1"/>
  <c r="H358" i="82" s="1"/>
  <c r="H357" i="82" s="1"/>
  <c r="H356" i="82" s="1"/>
  <c r="H354" i="82"/>
  <c r="H353" i="82" s="1"/>
  <c r="H352" i="82" s="1"/>
  <c r="H351" i="82" s="1"/>
  <c r="H350" i="82" s="1"/>
  <c r="H349" i="82" s="1"/>
  <c r="I347" i="82"/>
  <c r="I346" i="82" s="1"/>
  <c r="I345" i="82" s="1"/>
  <c r="I344" i="82" s="1"/>
  <c r="I343" i="82" s="1"/>
  <c r="H347" i="82"/>
  <c r="H346" i="82" s="1"/>
  <c r="H345" i="82" s="1"/>
  <c r="H344" i="82" s="1"/>
  <c r="H343" i="82" s="1"/>
  <c r="I341" i="82"/>
  <c r="I340" i="82" s="1"/>
  <c r="I339" i="82" s="1"/>
  <c r="I338" i="82" s="1"/>
  <c r="I337" i="82" s="1"/>
  <c r="H341" i="82"/>
  <c r="H340" i="82" s="1"/>
  <c r="H339" i="82" s="1"/>
  <c r="H338" i="82" s="1"/>
  <c r="H337" i="82" s="1"/>
  <c r="I335" i="82"/>
  <c r="I334" i="82" s="1"/>
  <c r="I333" i="82" s="1"/>
  <c r="H335" i="82"/>
  <c r="H334" i="82" s="1"/>
  <c r="H333" i="82" s="1"/>
  <c r="I331" i="82"/>
  <c r="I330" i="82" s="1"/>
  <c r="I329" i="82" s="1"/>
  <c r="H331" i="82"/>
  <c r="H330" i="82" s="1"/>
  <c r="H329" i="82" s="1"/>
  <c r="I327" i="82"/>
  <c r="I326" i="82" s="1"/>
  <c r="I325" i="82" s="1"/>
  <c r="H327" i="82"/>
  <c r="H326" i="82" s="1"/>
  <c r="H325" i="82" s="1"/>
  <c r="I303" i="82"/>
  <c r="I302" i="82" s="1"/>
  <c r="I301" i="82" s="1"/>
  <c r="I300" i="82" s="1"/>
  <c r="I299" i="82" s="1"/>
  <c r="H303" i="82"/>
  <c r="H302" i="82" s="1"/>
  <c r="H301" i="82" s="1"/>
  <c r="H300" i="82" s="1"/>
  <c r="H299" i="82" s="1"/>
  <c r="J298" i="82"/>
  <c r="I297" i="82"/>
  <c r="H297" i="82"/>
  <c r="H296" i="82" s="1"/>
  <c r="H295" i="82" s="1"/>
  <c r="I293" i="82"/>
  <c r="I292" i="82" s="1"/>
  <c r="I291" i="82" s="1"/>
  <c r="I290" i="82" s="1"/>
  <c r="H293" i="82"/>
  <c r="H292" i="82" s="1"/>
  <c r="H291" i="82" s="1"/>
  <c r="H290" i="82" s="1"/>
  <c r="I286" i="82"/>
  <c r="I285" i="82" s="1"/>
  <c r="I284" i="82" s="1"/>
  <c r="I283" i="82" s="1"/>
  <c r="I282" i="82" s="1"/>
  <c r="H286" i="82"/>
  <c r="H285" i="82" s="1"/>
  <c r="H284" i="82" s="1"/>
  <c r="H283" i="82" s="1"/>
  <c r="H282" i="82" s="1"/>
  <c r="I280" i="82"/>
  <c r="I279" i="82" s="1"/>
  <c r="I278" i="82" s="1"/>
  <c r="I277" i="82" s="1"/>
  <c r="I276" i="82" s="1"/>
  <c r="H280" i="82"/>
  <c r="H279" i="82" s="1"/>
  <c r="H278" i="82" s="1"/>
  <c r="H277" i="82" s="1"/>
  <c r="H276" i="82" s="1"/>
  <c r="I263" i="82"/>
  <c r="I262" i="82" s="1"/>
  <c r="I261" i="82" s="1"/>
  <c r="I260" i="82" s="1"/>
  <c r="I259" i="82" s="1"/>
  <c r="I258" i="82" s="1"/>
  <c r="H263" i="82"/>
  <c r="H262" i="82" s="1"/>
  <c r="H261" i="82" s="1"/>
  <c r="H260" i="82" s="1"/>
  <c r="H259" i="82" s="1"/>
  <c r="H258" i="82" s="1"/>
  <c r="I271" i="82"/>
  <c r="I270" i="82" s="1"/>
  <c r="I269" i="82" s="1"/>
  <c r="I268" i="82" s="1"/>
  <c r="I267" i="82" s="1"/>
  <c r="I266" i="82" s="1"/>
  <c r="I265" i="82" s="1"/>
  <c r="H271" i="82"/>
  <c r="H270" i="82" s="1"/>
  <c r="H269" i="82" s="1"/>
  <c r="H268" i="82" s="1"/>
  <c r="H267" i="82" s="1"/>
  <c r="H266" i="82" s="1"/>
  <c r="H265" i="82" s="1"/>
  <c r="I255" i="82"/>
  <c r="I254" i="82" s="1"/>
  <c r="I253" i="82" s="1"/>
  <c r="I252" i="82" s="1"/>
  <c r="I251" i="82" s="1"/>
  <c r="I250" i="82" s="1"/>
  <c r="H255" i="82"/>
  <c r="H254" i="82" s="1"/>
  <c r="H253" i="82" s="1"/>
  <c r="H252" i="82" s="1"/>
  <c r="H251" i="82" s="1"/>
  <c r="H250" i="82" s="1"/>
  <c r="I247" i="82"/>
  <c r="I246" i="82" s="1"/>
  <c r="H247" i="82"/>
  <c r="H246" i="82" s="1"/>
  <c r="I243" i="82"/>
  <c r="I242" i="82" s="1"/>
  <c r="H243" i="82"/>
  <c r="H242" i="82" s="1"/>
  <c r="I238" i="82"/>
  <c r="I237" i="82" s="1"/>
  <c r="H238" i="82"/>
  <c r="H237" i="82" s="1"/>
  <c r="I232" i="82"/>
  <c r="I231" i="82" s="1"/>
  <c r="I230" i="82" s="1"/>
  <c r="I229" i="82" s="1"/>
  <c r="I228" i="82" s="1"/>
  <c r="H232" i="82"/>
  <c r="H231" i="82" s="1"/>
  <c r="H230" i="82" s="1"/>
  <c r="H229" i="82" s="1"/>
  <c r="H228" i="82" s="1"/>
  <c r="I226" i="82"/>
  <c r="I225" i="82" s="1"/>
  <c r="I224" i="82" s="1"/>
  <c r="I223" i="82" s="1"/>
  <c r="I222" i="82" s="1"/>
  <c r="H226" i="82"/>
  <c r="H225" i="82" s="1"/>
  <c r="H224" i="82" s="1"/>
  <c r="H223" i="82" s="1"/>
  <c r="H222" i="82" s="1"/>
  <c r="I216" i="82"/>
  <c r="I215" i="82" s="1"/>
  <c r="I214" i="82" s="1"/>
  <c r="H150" i="82"/>
  <c r="H149" i="82" s="1"/>
  <c r="H216" i="82"/>
  <c r="H215" i="82" s="1"/>
  <c r="H214" i="82" s="1"/>
  <c r="H213" i="82" s="1"/>
  <c r="H212" i="82" s="1"/>
  <c r="J211" i="82"/>
  <c r="J210" i="82"/>
  <c r="J209" i="82"/>
  <c r="I208" i="82"/>
  <c r="H208" i="82"/>
  <c r="H207" i="82" s="1"/>
  <c r="I204" i="82"/>
  <c r="I203" i="82" s="1"/>
  <c r="H204" i="82"/>
  <c r="H203" i="82" s="1"/>
  <c r="I200" i="82"/>
  <c r="I199" i="82" s="1"/>
  <c r="H200" i="82"/>
  <c r="H199" i="82" s="1"/>
  <c r="I195" i="82"/>
  <c r="I194" i="82" s="1"/>
  <c r="H195" i="82"/>
  <c r="H194" i="82" s="1"/>
  <c r="J189" i="82"/>
  <c r="I188" i="82"/>
  <c r="H188" i="82"/>
  <c r="I187" i="82"/>
  <c r="I184" i="82"/>
  <c r="I183" i="82" s="1"/>
  <c r="I182" i="82" s="1"/>
  <c r="H184" i="82"/>
  <c r="H183" i="82" s="1"/>
  <c r="H182" i="82" s="1"/>
  <c r="I172" i="82"/>
  <c r="I171" i="82" s="1"/>
  <c r="I170" i="82" s="1"/>
  <c r="I169" i="82" s="1"/>
  <c r="I168" i="82" s="1"/>
  <c r="H172" i="82"/>
  <c r="H171" i="82" s="1"/>
  <c r="H170" i="82" s="1"/>
  <c r="H169" i="82" s="1"/>
  <c r="H168" i="82" s="1"/>
  <c r="I165" i="82"/>
  <c r="I164" i="82" s="1"/>
  <c r="I163" i="82" s="1"/>
  <c r="H165" i="82"/>
  <c r="H164" i="82" s="1"/>
  <c r="H163" i="82" s="1"/>
  <c r="H157" i="82"/>
  <c r="H156" i="82" s="1"/>
  <c r="I160" i="82"/>
  <c r="I159" i="82" s="1"/>
  <c r="I155" i="82" s="1"/>
  <c r="H160" i="82"/>
  <c r="H159" i="82" s="1"/>
  <c r="J152" i="82"/>
  <c r="J151" i="82"/>
  <c r="I150" i="82"/>
  <c r="I149" i="82" s="1"/>
  <c r="J148" i="82"/>
  <c r="I147" i="82"/>
  <c r="I146" i="82" s="1"/>
  <c r="H147" i="82"/>
  <c r="H146" i="82"/>
  <c r="I142" i="82"/>
  <c r="I141" i="82" s="1"/>
  <c r="H142" i="82"/>
  <c r="H141" i="82" s="1"/>
  <c r="I139" i="82"/>
  <c r="I138" i="82" s="1"/>
  <c r="H139" i="82"/>
  <c r="H138" i="82" s="1"/>
  <c r="I127" i="82"/>
  <c r="I126" i="82" s="1"/>
  <c r="I125" i="82" s="1"/>
  <c r="I124" i="82" s="1"/>
  <c r="I123" i="82" s="1"/>
  <c r="H127" i="82"/>
  <c r="H126" i="82" s="1"/>
  <c r="H125" i="82" s="1"/>
  <c r="H124" i="82" s="1"/>
  <c r="H123" i="82" s="1"/>
  <c r="I121" i="82"/>
  <c r="I120" i="82" s="1"/>
  <c r="I119" i="82" s="1"/>
  <c r="I118" i="82" s="1"/>
  <c r="I117" i="82" s="1"/>
  <c r="H121" i="82"/>
  <c r="H120" i="82" s="1"/>
  <c r="H119" i="82" s="1"/>
  <c r="H118" i="82" s="1"/>
  <c r="H117" i="82" s="1"/>
  <c r="H115" i="82"/>
  <c r="H114" i="82" s="1"/>
  <c r="H113" i="82" s="1"/>
  <c r="H112" i="82" s="1"/>
  <c r="I115" i="82"/>
  <c r="I114" i="82" s="1"/>
  <c r="I113" i="82" s="1"/>
  <c r="I112" i="82" s="1"/>
  <c r="I108" i="82"/>
  <c r="I107" i="82" s="1"/>
  <c r="I106" i="82" s="1"/>
  <c r="I105" i="82" s="1"/>
  <c r="I104" i="82" s="1"/>
  <c r="I103" i="82" s="1"/>
  <c r="H108" i="82"/>
  <c r="H107" i="82" s="1"/>
  <c r="H106" i="82" s="1"/>
  <c r="H105" i="82" s="1"/>
  <c r="H104" i="82" s="1"/>
  <c r="H103" i="82" s="1"/>
  <c r="I87" i="82"/>
  <c r="H87" i="82"/>
  <c r="H86" i="82" s="1"/>
  <c r="H83" i="82"/>
  <c r="H82" i="82" s="1"/>
  <c r="H71" i="82"/>
  <c r="H70" i="82" s="1"/>
  <c r="H65" i="82"/>
  <c r="H64" i="82" s="1"/>
  <c r="H61" i="82"/>
  <c r="H58" i="82" s="1"/>
  <c r="H50" i="82"/>
  <c r="H49" i="82" s="1"/>
  <c r="H48" i="82" s="1"/>
  <c r="H47" i="82" s="1"/>
  <c r="I23" i="82"/>
  <c r="I22" i="82" s="1"/>
  <c r="I21" i="82" s="1"/>
  <c r="I20" i="82" s="1"/>
  <c r="I19" i="82" s="1"/>
  <c r="I18" i="82" s="1"/>
  <c r="I17" i="82" s="1"/>
  <c r="H22" i="82"/>
  <c r="H21" i="82" s="1"/>
  <c r="H20" i="82" s="1"/>
  <c r="H19" i="82" s="1"/>
  <c r="H18" i="82" s="1"/>
  <c r="H17" i="82" s="1"/>
  <c r="H531" i="82" l="1"/>
  <c r="I495" i="82"/>
  <c r="I494" i="82" s="1"/>
  <c r="I482" i="82" s="1"/>
  <c r="I481" i="82" s="1"/>
  <c r="I531" i="82"/>
  <c r="H484" i="82"/>
  <c r="I457" i="82"/>
  <c r="I456" i="82" s="1"/>
  <c r="I455" i="82" s="1"/>
  <c r="H668" i="82"/>
  <c r="H667" i="82" s="1"/>
  <c r="H69" i="82"/>
  <c r="H68" i="82" s="1"/>
  <c r="H46" i="82" s="1"/>
  <c r="H45" i="82" s="1"/>
  <c r="H365" i="82"/>
  <c r="H364" i="82" s="1"/>
  <c r="H155" i="82"/>
  <c r="H154" i="82" s="1"/>
  <c r="H153" i="82" s="1"/>
  <c r="H377" i="82"/>
  <c r="H376" i="82" s="1"/>
  <c r="H375" i="82" s="1"/>
  <c r="I377" i="82"/>
  <c r="I376" i="82" s="1"/>
  <c r="I375" i="82" s="1"/>
  <c r="I363" i="82" s="1"/>
  <c r="H275" i="82"/>
  <c r="I236" i="82"/>
  <c r="I235" i="82" s="1"/>
  <c r="I234" i="82" s="1"/>
  <c r="J208" i="82"/>
  <c r="H193" i="82"/>
  <c r="H192" i="82" s="1"/>
  <c r="H191" i="82" s="1"/>
  <c r="H190" i="82" s="1"/>
  <c r="I137" i="82"/>
  <c r="J188" i="82"/>
  <c r="I405" i="82"/>
  <c r="I404" i="82" s="1"/>
  <c r="I403" i="82" s="1"/>
  <c r="I395" i="82" s="1"/>
  <c r="H324" i="82"/>
  <c r="H323" i="82" s="1"/>
  <c r="H289" i="82" s="1"/>
  <c r="H288" i="82" s="1"/>
  <c r="I324" i="82"/>
  <c r="I323" i="82" s="1"/>
  <c r="I289" i="82" s="1"/>
  <c r="I288" i="82" s="1"/>
  <c r="I111" i="82"/>
  <c r="I26" i="82"/>
  <c r="H111" i="82"/>
  <c r="H81" i="82"/>
  <c r="H80" i="82" s="1"/>
  <c r="H79" i="82" s="1"/>
  <c r="H236" i="82"/>
  <c r="H235" i="82" s="1"/>
  <c r="H234" i="82" s="1"/>
  <c r="H221" i="82" s="1"/>
  <c r="H220" i="82" s="1"/>
  <c r="H219" i="82" s="1"/>
  <c r="I275" i="82"/>
  <c r="H405" i="82"/>
  <c r="H404" i="82" s="1"/>
  <c r="H403" i="82" s="1"/>
  <c r="H395" i="82" s="1"/>
  <c r="I221" i="82"/>
  <c r="I220" i="82" s="1"/>
  <c r="I219" i="82" s="1"/>
  <c r="H137" i="82"/>
  <c r="H483" i="82"/>
  <c r="H482" i="82" s="1"/>
  <c r="H481" i="82" s="1"/>
  <c r="I417" i="82"/>
  <c r="I416" i="82" s="1"/>
  <c r="I415" i="82" s="1"/>
  <c r="I414" i="82" s="1"/>
  <c r="J372" i="82"/>
  <c r="J371" i="82"/>
  <c r="J297" i="82"/>
  <c r="I296" i="82"/>
  <c r="I213" i="82"/>
  <c r="I212" i="82" s="1"/>
  <c r="I193" i="82"/>
  <c r="I154" i="82"/>
  <c r="I153" i="82" s="1"/>
  <c r="I207" i="82"/>
  <c r="J207" i="82" s="1"/>
  <c r="H187" i="82"/>
  <c r="H186" i="82" s="1"/>
  <c r="H181" i="82" s="1"/>
  <c r="H180" i="82" s="1"/>
  <c r="H167" i="82" s="1"/>
  <c r="I186" i="82"/>
  <c r="I181" i="82" s="1"/>
  <c r="I180" i="82" s="1"/>
  <c r="I167" i="82" s="1"/>
  <c r="I145" i="82"/>
  <c r="J150" i="82"/>
  <c r="J147" i="82"/>
  <c r="H145" i="82"/>
  <c r="J149" i="82"/>
  <c r="J146" i="82"/>
  <c r="H363" i="82" l="1"/>
  <c r="H25" i="82"/>
  <c r="H16" i="82" s="1"/>
  <c r="I136" i="82"/>
  <c r="I135" i="82" s="1"/>
  <c r="I110" i="82" s="1"/>
  <c r="I274" i="82"/>
  <c r="I273" i="82" s="1"/>
  <c r="H274" i="82"/>
  <c r="H273" i="82" s="1"/>
  <c r="I192" i="82"/>
  <c r="I191" i="82" s="1"/>
  <c r="I190" i="82" s="1"/>
  <c r="H136" i="82"/>
  <c r="H135" i="82" s="1"/>
  <c r="H110" i="82" s="1"/>
  <c r="J296" i="82"/>
  <c r="I295" i="82"/>
  <c r="J295" i="82" s="1"/>
  <c r="J145" i="82"/>
  <c r="J186" i="82"/>
  <c r="J187" i="82"/>
  <c r="I102" i="82" l="1"/>
  <c r="I101" i="82" s="1"/>
  <c r="H102" i="82" l="1"/>
  <c r="H101" i="82" s="1"/>
  <c r="H810" i="82" l="1"/>
  <c r="J90" i="82"/>
  <c r="I61" i="82"/>
  <c r="I58" i="82" s="1"/>
  <c r="I65" i="82"/>
  <c r="I64" i="82" s="1"/>
  <c r="I72" i="82"/>
  <c r="J72" i="82" s="1"/>
  <c r="I83" i="82"/>
  <c r="I82" i="82" s="1"/>
  <c r="J87" i="82"/>
  <c r="J73" i="82"/>
  <c r="J67" i="82"/>
  <c r="J66" i="82"/>
  <c r="J59" i="82"/>
  <c r="I50" i="82"/>
  <c r="J18" i="82"/>
  <c r="J19" i="82"/>
  <c r="J20" i="82"/>
  <c r="J21" i="82"/>
  <c r="J22" i="82"/>
  <c r="J23" i="82"/>
  <c r="J24" i="82"/>
  <c r="J26" i="82"/>
  <c r="J27" i="82"/>
  <c r="J28" i="82"/>
  <c r="J29" i="82"/>
  <c r="J30" i="82"/>
  <c r="J32" i="82"/>
  <c r="J33" i="82"/>
  <c r="J34" i="82"/>
  <c r="J35" i="82"/>
  <c r="J36" i="82"/>
  <c r="J37" i="82"/>
  <c r="J38" i="82"/>
  <c r="J39" i="82"/>
  <c r="J40" i="82"/>
  <c r="J41" i="82"/>
  <c r="J42" i="82"/>
  <c r="J43" i="82"/>
  <c r="J44" i="82"/>
  <c r="J51" i="82"/>
  <c r="J52" i="82"/>
  <c r="J53" i="82"/>
  <c r="J60" i="82"/>
  <c r="J88" i="82"/>
  <c r="J89" i="82"/>
  <c r="J96" i="82"/>
  <c r="J97" i="82"/>
  <c r="J98" i="82"/>
  <c r="J99" i="82"/>
  <c r="J104" i="82"/>
  <c r="J105" i="82"/>
  <c r="J106" i="82"/>
  <c r="J107" i="82"/>
  <c r="J108" i="82"/>
  <c r="J109" i="82"/>
  <c r="J110" i="82"/>
  <c r="J116" i="82"/>
  <c r="J117" i="82"/>
  <c r="J119" i="82"/>
  <c r="J120" i="82"/>
  <c r="J123" i="82"/>
  <c r="J124" i="82"/>
  <c r="J125" i="82"/>
  <c r="J126" i="82"/>
  <c r="J127" i="82"/>
  <c r="J128" i="82"/>
  <c r="J129" i="82"/>
  <c r="J130" i="82"/>
  <c r="J131" i="82"/>
  <c r="J132" i="82"/>
  <c r="J133" i="82"/>
  <c r="J134" i="82"/>
  <c r="J135" i="82"/>
  <c r="J136" i="82"/>
  <c r="J137" i="82"/>
  <c r="J138" i="82"/>
  <c r="J139" i="82"/>
  <c r="J140" i="82"/>
  <c r="J141" i="82"/>
  <c r="J142" i="82"/>
  <c r="J143" i="82"/>
  <c r="J144" i="82"/>
  <c r="J153" i="82"/>
  <c r="J154" i="82"/>
  <c r="J155" i="82"/>
  <c r="J156" i="82"/>
  <c r="J157" i="82"/>
  <c r="J158" i="82"/>
  <c r="J159" i="82"/>
  <c r="J160" i="82"/>
  <c r="J161" i="82"/>
  <c r="J162" i="82"/>
  <c r="J163" i="82"/>
  <c r="J164" i="82"/>
  <c r="J165" i="82"/>
  <c r="J166" i="82"/>
  <c r="J167" i="82"/>
  <c r="J168" i="82"/>
  <c r="J169" i="82"/>
  <c r="J170" i="82"/>
  <c r="J171" i="82"/>
  <c r="J172" i="82"/>
  <c r="J173" i="82"/>
  <c r="J174" i="82"/>
  <c r="J175" i="82"/>
  <c r="J176" i="82"/>
  <c r="J177" i="82"/>
  <c r="J178" i="82"/>
  <c r="J179" i="82"/>
  <c r="J180" i="82"/>
  <c r="J181" i="82"/>
  <c r="J182" i="82"/>
  <c r="J183" i="82"/>
  <c r="J184" i="82"/>
  <c r="J185" i="82"/>
  <c r="J190" i="82"/>
  <c r="J191" i="82"/>
  <c r="J192" i="82"/>
  <c r="J193" i="82"/>
  <c r="J194" i="82"/>
  <c r="J195" i="82"/>
  <c r="J196" i="82"/>
  <c r="J197" i="82"/>
  <c r="J198" i="82"/>
  <c r="J199" i="82"/>
  <c r="J200" i="82"/>
  <c r="J201" i="82"/>
  <c r="J202" i="82"/>
  <c r="J203" i="82"/>
  <c r="J204" i="82"/>
  <c r="J205" i="82"/>
  <c r="J206" i="82"/>
  <c r="J212" i="82"/>
  <c r="J213" i="82"/>
  <c r="J214" i="82"/>
  <c r="J215" i="82"/>
  <c r="J216" i="82"/>
  <c r="J217" i="82"/>
  <c r="J218" i="82"/>
  <c r="J219" i="82"/>
  <c r="J220" i="82"/>
  <c r="J221" i="82"/>
  <c r="J222" i="82"/>
  <c r="J223" i="82"/>
  <c r="J224" i="82"/>
  <c r="J225" i="82"/>
  <c r="J226" i="82"/>
  <c r="J227" i="82"/>
  <c r="J228" i="82"/>
  <c r="J229" i="82"/>
  <c r="J230" i="82"/>
  <c r="J231" i="82"/>
  <c r="J232" i="82"/>
  <c r="J233" i="82"/>
  <c r="J234" i="82"/>
  <c r="J235" i="82"/>
  <c r="J236" i="82"/>
  <c r="J237" i="82"/>
  <c r="J238" i="82"/>
  <c r="J239" i="82"/>
  <c r="J240" i="82"/>
  <c r="J241" i="82"/>
  <c r="J242" i="82"/>
  <c r="J243" i="82"/>
  <c r="J244" i="82"/>
  <c r="J245" i="82"/>
  <c r="J246" i="82"/>
  <c r="J247" i="82"/>
  <c r="J248" i="82"/>
  <c r="J249" i="82"/>
  <c r="J250" i="82"/>
  <c r="J251" i="82"/>
  <c r="J252" i="82"/>
  <c r="J253" i="82"/>
  <c r="J254" i="82"/>
  <c r="J255" i="82"/>
  <c r="J256" i="82"/>
  <c r="J257" i="82"/>
  <c r="J258" i="82"/>
  <c r="J259" i="82"/>
  <c r="J260" i="82"/>
  <c r="J261" i="82"/>
  <c r="J262" i="82"/>
  <c r="J263" i="82"/>
  <c r="J264" i="82"/>
  <c r="J265" i="82"/>
  <c r="J266" i="82"/>
  <c r="J267" i="82"/>
  <c r="J268" i="82"/>
  <c r="J269" i="82"/>
  <c r="J270" i="82"/>
  <c r="J271" i="82"/>
  <c r="J272" i="82"/>
  <c r="J273" i="82"/>
  <c r="J274" i="82"/>
  <c r="J275" i="82"/>
  <c r="J276" i="82"/>
  <c r="J277" i="82"/>
  <c r="J278" i="82"/>
  <c r="J279" i="82"/>
  <c r="J280" i="82"/>
  <c r="J281" i="82"/>
  <c r="J282" i="82"/>
  <c r="J283" i="82"/>
  <c r="J284" i="82"/>
  <c r="J285" i="82"/>
  <c r="J286" i="82"/>
  <c r="J287" i="82"/>
  <c r="J288" i="82"/>
  <c r="J289" i="82"/>
  <c r="J290" i="82"/>
  <c r="J291" i="82"/>
  <c r="J292" i="82"/>
  <c r="J293" i="82"/>
  <c r="J294" i="82"/>
  <c r="J299" i="82"/>
  <c r="J300" i="82"/>
  <c r="J301" i="82"/>
  <c r="J302" i="82"/>
  <c r="J303" i="82"/>
  <c r="J304" i="82"/>
  <c r="J305" i="82"/>
  <c r="J306" i="82"/>
  <c r="J307" i="82"/>
  <c r="J308" i="82"/>
  <c r="J309" i="82"/>
  <c r="J311" i="82"/>
  <c r="J312" i="82"/>
  <c r="J313" i="82"/>
  <c r="J314" i="82"/>
  <c r="J315" i="82"/>
  <c r="J316" i="82"/>
  <c r="J317" i="82"/>
  <c r="J318" i="82"/>
  <c r="J319" i="82"/>
  <c r="J320" i="82"/>
  <c r="J321" i="82"/>
  <c r="J322" i="82"/>
  <c r="J323" i="82"/>
  <c r="J324" i="82"/>
  <c r="J325" i="82"/>
  <c r="J326" i="82"/>
  <c r="J327" i="82"/>
  <c r="J328" i="82"/>
  <c r="J329" i="82"/>
  <c r="J330" i="82"/>
  <c r="J331" i="82"/>
  <c r="J332" i="82"/>
  <c r="J333" i="82"/>
  <c r="J334" i="82"/>
  <c r="J335" i="82"/>
  <c r="J336" i="82"/>
  <c r="J337" i="82"/>
  <c r="J338" i="82"/>
  <c r="J339" i="82"/>
  <c r="J340" i="82"/>
  <c r="J341" i="82"/>
  <c r="J342" i="82"/>
  <c r="J343" i="82"/>
  <c r="J344" i="82"/>
  <c r="J345" i="82"/>
  <c r="J346" i="82"/>
  <c r="J347" i="82"/>
  <c r="J348" i="82"/>
  <c r="J349" i="82"/>
  <c r="J350" i="82"/>
  <c r="J351" i="82"/>
  <c r="J352" i="82"/>
  <c r="J353" i="82"/>
  <c r="J354" i="82"/>
  <c r="J355" i="82"/>
  <c r="J356" i="82"/>
  <c r="J357" i="82"/>
  <c r="J358" i="82"/>
  <c r="J359" i="82"/>
  <c r="J360" i="82"/>
  <c r="J361" i="82"/>
  <c r="J362" i="82"/>
  <c r="J363" i="82"/>
  <c r="J364" i="82"/>
  <c r="J365" i="82"/>
  <c r="J366" i="82"/>
  <c r="J367" i="82"/>
  <c r="J368" i="82"/>
  <c r="J369" i="82"/>
  <c r="J370" i="82"/>
  <c r="J375" i="82"/>
  <c r="J376" i="82"/>
  <c r="J377" i="82"/>
  <c r="J378" i="82"/>
  <c r="J379" i="82"/>
  <c r="J380" i="82"/>
  <c r="J381" i="82"/>
  <c r="J382" i="82"/>
  <c r="J383" i="82"/>
  <c r="J384" i="82"/>
  <c r="J385" i="82"/>
  <c r="J386" i="82"/>
  <c r="J387" i="82"/>
  <c r="J388" i="82"/>
  <c r="J389" i="82"/>
  <c r="J390" i="82"/>
  <c r="J391" i="82"/>
  <c r="J392" i="82"/>
  <c r="J393" i="82"/>
  <c r="J394" i="82"/>
  <c r="J395" i="82"/>
  <c r="J396" i="82"/>
  <c r="J397" i="82"/>
  <c r="J398" i="82"/>
  <c r="J399" i="82"/>
  <c r="J400" i="82"/>
  <c r="J401" i="82"/>
  <c r="J402" i="82"/>
  <c r="J403" i="82"/>
  <c r="J404" i="82"/>
  <c r="J405" i="82"/>
  <c r="J406" i="82"/>
  <c r="J407" i="82"/>
  <c r="J408" i="82"/>
  <c r="J409" i="82"/>
  <c r="J410" i="82"/>
  <c r="J411" i="82"/>
  <c r="J412" i="82"/>
  <c r="J413" i="82"/>
  <c r="J414" i="82"/>
  <c r="J415" i="82"/>
  <c r="J416" i="82"/>
  <c r="J417" i="82"/>
  <c r="J418" i="82"/>
  <c r="J419" i="82"/>
  <c r="J420" i="82"/>
  <c r="J421" i="82"/>
  <c r="J422" i="82"/>
  <c r="J423" i="82"/>
  <c r="J424" i="82"/>
  <c r="J425" i="82"/>
  <c r="J426" i="82"/>
  <c r="J427" i="82"/>
  <c r="J428" i="82"/>
  <c r="J429" i="82"/>
  <c r="J430" i="82"/>
  <c r="J431" i="82"/>
  <c r="J432" i="82"/>
  <c r="J433" i="82"/>
  <c r="J434" i="82"/>
  <c r="J435" i="82"/>
  <c r="J436" i="82"/>
  <c r="J437" i="82"/>
  <c r="J438" i="82"/>
  <c r="J439" i="82"/>
  <c r="J440" i="82"/>
  <c r="J441" i="82"/>
  <c r="J442" i="82"/>
  <c r="J443" i="82"/>
  <c r="J444" i="82"/>
  <c r="J445" i="82"/>
  <c r="J450" i="82"/>
  <c r="J451" i="82"/>
  <c r="J452" i="82"/>
  <c r="J453" i="82"/>
  <c r="J454" i="82"/>
  <c r="J455" i="82"/>
  <c r="J456" i="82"/>
  <c r="J457" i="82"/>
  <c r="J458" i="82"/>
  <c r="J459" i="82"/>
  <c r="J460" i="82"/>
  <c r="J461" i="82"/>
  <c r="J462" i="82"/>
  <c r="J463" i="82"/>
  <c r="J464" i="82"/>
  <c r="J465" i="82"/>
  <c r="J466" i="82"/>
  <c r="J467" i="82"/>
  <c r="J468" i="82"/>
  <c r="J469" i="82"/>
  <c r="J470" i="82"/>
  <c r="J471" i="82"/>
  <c r="J472" i="82"/>
  <c r="J473" i="82"/>
  <c r="J474" i="82"/>
  <c r="J475" i="82"/>
  <c r="J476" i="82"/>
  <c r="J481" i="82"/>
  <c r="J482" i="82"/>
  <c r="J483" i="82"/>
  <c r="J484" i="82"/>
  <c r="J485" i="82"/>
  <c r="J486" i="82"/>
  <c r="J487" i="82"/>
  <c r="J488" i="82"/>
  <c r="J489" i="82"/>
  <c r="J494" i="82"/>
  <c r="J495" i="82"/>
  <c r="J496" i="82"/>
  <c r="J497" i="82"/>
  <c r="J498" i="82"/>
  <c r="J499" i="82"/>
  <c r="J500" i="82"/>
  <c r="J501" i="82"/>
  <c r="J502" i="82"/>
  <c r="J503" i="82"/>
  <c r="J504" i="82"/>
  <c r="J505" i="82"/>
  <c r="J506" i="82"/>
  <c r="J507" i="82"/>
  <c r="J508" i="82"/>
  <c r="J509" i="82"/>
  <c r="J510" i="82"/>
  <c r="J511" i="82"/>
  <c r="J512" i="82"/>
  <c r="J513" i="82"/>
  <c r="J514" i="82"/>
  <c r="J515" i="82"/>
  <c r="J520" i="82"/>
  <c r="J521" i="82"/>
  <c r="J522" i="82"/>
  <c r="J523" i="82"/>
  <c r="J524" i="82"/>
  <c r="J525" i="82"/>
  <c r="J526" i="82"/>
  <c r="J527" i="82"/>
  <c r="J528" i="82"/>
  <c r="J529" i="82"/>
  <c r="J530" i="82"/>
  <c r="J531" i="82"/>
  <c r="J538" i="82"/>
  <c r="J539" i="82"/>
  <c r="J540" i="82"/>
  <c r="J541" i="82"/>
  <c r="J542" i="82"/>
  <c r="J543" i="82"/>
  <c r="J544" i="82"/>
  <c r="J545" i="82"/>
  <c r="J546" i="82"/>
  <c r="J547" i="82"/>
  <c r="J548" i="82"/>
  <c r="J549" i="82"/>
  <c r="J550" i="82"/>
  <c r="J551" i="82"/>
  <c r="J552" i="82"/>
  <c r="J553" i="82"/>
  <c r="J555" i="82"/>
  <c r="J556" i="82"/>
  <c r="J557" i="82"/>
  <c r="J558" i="82"/>
  <c r="J559" i="82"/>
  <c r="J560" i="82"/>
  <c r="J561" i="82"/>
  <c r="J562" i="82"/>
  <c r="J563" i="82"/>
  <c r="J564" i="82"/>
  <c r="J565" i="82"/>
  <c r="J566" i="82"/>
  <c r="J567" i="82"/>
  <c r="J568" i="82"/>
  <c r="J569" i="82"/>
  <c r="J570" i="82"/>
  <c r="J571" i="82"/>
  <c r="J572" i="82"/>
  <c r="J576" i="82"/>
  <c r="J577" i="82"/>
  <c r="J578" i="82"/>
  <c r="J579" i="82"/>
  <c r="J580" i="82"/>
  <c r="J581" i="82"/>
  <c r="J582" i="82"/>
  <c r="J583" i="82"/>
  <c r="J587" i="82"/>
  <c r="J588" i="82"/>
  <c r="J589" i="82"/>
  <c r="J590" i="82"/>
  <c r="J591" i="82"/>
  <c r="J592" i="82"/>
  <c r="J593" i="82"/>
  <c r="J594" i="82"/>
  <c r="J595" i="82"/>
  <c r="J596" i="82"/>
  <c r="J597" i="82"/>
  <c r="J598" i="82"/>
  <c r="J599" i="82"/>
  <c r="J600" i="82"/>
  <c r="J601" i="82"/>
  <c r="J602" i="82"/>
  <c r="J603" i="82"/>
  <c r="J604" i="82"/>
  <c r="J605" i="82"/>
  <c r="J606" i="82"/>
  <c r="J607" i="82"/>
  <c r="J608" i="82"/>
  <c r="J609" i="82"/>
  <c r="J610" i="82"/>
  <c r="J611" i="82"/>
  <c r="J612" i="82"/>
  <c r="J613" i="82"/>
  <c r="J614" i="82"/>
  <c r="J615" i="82"/>
  <c r="J616" i="82"/>
  <c r="J617" i="82"/>
  <c r="J618" i="82"/>
  <c r="J619" i="82"/>
  <c r="J620" i="82"/>
  <c r="J621" i="82"/>
  <c r="J622" i="82"/>
  <c r="J623" i="82"/>
  <c r="J624" i="82"/>
  <c r="J625" i="82"/>
  <c r="J626" i="82"/>
  <c r="J627" i="82"/>
  <c r="J628" i="82"/>
  <c r="J629" i="82"/>
  <c r="J630" i="82"/>
  <c r="J631" i="82"/>
  <c r="J632" i="82"/>
  <c r="J633" i="82"/>
  <c r="J634" i="82"/>
  <c r="J635" i="82"/>
  <c r="J636" i="82"/>
  <c r="J637" i="82"/>
  <c r="J638" i="82"/>
  <c r="J639" i="82"/>
  <c r="J640" i="82"/>
  <c r="J641" i="82"/>
  <c r="J642" i="82"/>
  <c r="J643" i="82"/>
  <c r="J644" i="82"/>
  <c r="J645" i="82"/>
  <c r="J646" i="82"/>
  <c r="J647" i="82"/>
  <c r="J648" i="82"/>
  <c r="J649" i="82"/>
  <c r="J650" i="82"/>
  <c r="J651" i="82"/>
  <c r="J652" i="82"/>
  <c r="J653" i="82"/>
  <c r="J654" i="82"/>
  <c r="J655" i="82"/>
  <c r="J656" i="82"/>
  <c r="J657" i="82"/>
  <c r="J658" i="82"/>
  <c r="J659" i="82"/>
  <c r="J660" i="82"/>
  <c r="J661" i="82"/>
  <c r="J662" i="82"/>
  <c r="J663" i="82"/>
  <c r="J664" i="82"/>
  <c r="J665" i="82"/>
  <c r="J666" i="82"/>
  <c r="J667" i="82"/>
  <c r="J668" i="82"/>
  <c r="J669" i="82"/>
  <c r="J670" i="82"/>
  <c r="J671" i="82"/>
  <c r="J672" i="82"/>
  <c r="J673" i="82"/>
  <c r="J674" i="82"/>
  <c r="J675" i="82"/>
  <c r="J676" i="82"/>
  <c r="J677" i="82"/>
  <c r="J679" i="82"/>
  <c r="J680" i="82"/>
  <c r="J681" i="82"/>
  <c r="J682" i="82"/>
  <c r="J683" i="82"/>
  <c r="J684" i="82"/>
  <c r="J685" i="82"/>
  <c r="J686" i="82"/>
  <c r="J688" i="82"/>
  <c r="J689" i="82"/>
  <c r="J690" i="82"/>
  <c r="J695" i="82"/>
  <c r="J696" i="82"/>
  <c r="J697" i="82"/>
  <c r="J698" i="82"/>
  <c r="J699" i="82"/>
  <c r="J700" i="82"/>
  <c r="J701" i="82"/>
  <c r="J702" i="82"/>
  <c r="J703" i="82"/>
  <c r="J704" i="82"/>
  <c r="J705" i="82"/>
  <c r="J706" i="82"/>
  <c r="J707" i="82"/>
  <c r="J708" i="82"/>
  <c r="J709" i="82"/>
  <c r="J710" i="82"/>
  <c r="J711" i="82"/>
  <c r="J712" i="82"/>
  <c r="J713" i="82"/>
  <c r="J714" i="82"/>
  <c r="J715" i="82"/>
  <c r="J716" i="82"/>
  <c r="J717" i="82"/>
  <c r="J718" i="82"/>
  <c r="J719" i="82"/>
  <c r="J720" i="82"/>
  <c r="J721" i="82"/>
  <c r="J722" i="82"/>
  <c r="J723" i="82"/>
  <c r="J724" i="82"/>
  <c r="J725" i="82"/>
  <c r="J726" i="82"/>
  <c r="J727" i="82"/>
  <c r="J728" i="82"/>
  <c r="J729" i="82"/>
  <c r="J730" i="82"/>
  <c r="J731" i="82"/>
  <c r="J732" i="82"/>
  <c r="J733" i="82"/>
  <c r="J734" i="82"/>
  <c r="J735" i="82"/>
  <c r="J736" i="82"/>
  <c r="J737" i="82"/>
  <c r="J738" i="82"/>
  <c r="J739" i="82"/>
  <c r="J740" i="82"/>
  <c r="J741" i="82"/>
  <c r="J742" i="82"/>
  <c r="J743" i="82"/>
  <c r="J744" i="82"/>
  <c r="J745" i="82"/>
  <c r="J746" i="82"/>
  <c r="J747" i="82"/>
  <c r="J748" i="82"/>
  <c r="J749" i="82"/>
  <c r="J750" i="82"/>
  <c r="J751" i="82"/>
  <c r="J752" i="82"/>
  <c r="J753" i="82"/>
  <c r="J754" i="82"/>
  <c r="J755" i="82"/>
  <c r="J756" i="82"/>
  <c r="J757" i="82"/>
  <c r="J758" i="82"/>
  <c r="J759" i="82"/>
  <c r="J760" i="82"/>
  <c r="J761" i="82"/>
  <c r="J762" i="82"/>
  <c r="J767" i="82"/>
  <c r="J768" i="82"/>
  <c r="J769" i="82"/>
  <c r="J770" i="82"/>
  <c r="J771" i="82"/>
  <c r="J772" i="82"/>
  <c r="J773" i="82"/>
  <c r="J774" i="82"/>
  <c r="J775" i="82"/>
  <c r="J776" i="82"/>
  <c r="J777" i="82"/>
  <c r="J778" i="82"/>
  <c r="J779" i="82"/>
  <c r="J780" i="82"/>
  <c r="J781" i="82"/>
  <c r="J782" i="82"/>
  <c r="J783" i="82"/>
  <c r="J784" i="82"/>
  <c r="J785" i="82"/>
  <c r="J786" i="82"/>
  <c r="J787" i="82"/>
  <c r="J788" i="82"/>
  <c r="J789" i="82"/>
  <c r="J790" i="82"/>
  <c r="J791" i="82"/>
  <c r="J792" i="82"/>
  <c r="J793" i="82"/>
  <c r="J794" i="82"/>
  <c r="J795" i="82"/>
  <c r="J796" i="82"/>
  <c r="J800" i="82"/>
  <c r="J801" i="82"/>
  <c r="J802" i="82"/>
  <c r="J803" i="82"/>
  <c r="J804" i="82"/>
  <c r="J805" i="82"/>
  <c r="J806" i="82"/>
  <c r="J807" i="82"/>
  <c r="J808" i="82"/>
  <c r="J809" i="82"/>
  <c r="I49" i="82" l="1"/>
  <c r="J50" i="82"/>
  <c r="J91" i="82"/>
  <c r="I71" i="82"/>
  <c r="J71" i="82" s="1"/>
  <c r="I86" i="82"/>
  <c r="J86" i="82" s="1"/>
  <c r="J58" i="82"/>
  <c r="J537" i="82"/>
  <c r="J74" i="82"/>
  <c r="J536" i="82"/>
  <c r="J122" i="82"/>
  <c r="J687" i="82"/>
  <c r="J115" i="82"/>
  <c r="J65" i="82"/>
  <c r="J310" i="82"/>
  <c r="J85" i="82"/>
  <c r="J103" i="82"/>
  <c r="J17" i="82"/>
  <c r="J118" i="82"/>
  <c r="J49" i="82" l="1"/>
  <c r="I48" i="82"/>
  <c r="I70" i="82"/>
  <c r="I81" i="82"/>
  <c r="J102" i="82"/>
  <c r="J84" i="82"/>
  <c r="J64" i="82"/>
  <c r="J114" i="82"/>
  <c r="J121" i="82"/>
  <c r="J535" i="82"/>
  <c r="I47" i="82" l="1"/>
  <c r="J48" i="82"/>
  <c r="J70" i="82"/>
  <c r="I69" i="82"/>
  <c r="I68" i="82" s="1"/>
  <c r="J47" i="82"/>
  <c r="J81" i="82"/>
  <c r="I80" i="82"/>
  <c r="J69" i="82"/>
  <c r="J534" i="82"/>
  <c r="J113" i="82"/>
  <c r="J63" i="82"/>
  <c r="J82" i="82"/>
  <c r="J83" i="82"/>
  <c r="J101" i="82"/>
  <c r="J100" i="82"/>
  <c r="J68" i="82" l="1"/>
  <c r="J80" i="82"/>
  <c r="I79" i="82"/>
  <c r="J79" i="82" s="1"/>
  <c r="J62" i="82"/>
  <c r="J111" i="82"/>
  <c r="J112" i="82"/>
  <c r="J533" i="82"/>
  <c r="I46" i="82" l="1"/>
  <c r="J532" i="82"/>
  <c r="J61" i="82"/>
  <c r="I45" i="82" l="1"/>
  <c r="J46" i="82"/>
  <c r="I25" i="82"/>
  <c r="I16" i="82" s="1"/>
  <c r="J45" i="82"/>
  <c r="J31" i="82"/>
  <c r="J25" i="82" l="1"/>
  <c r="I810" i="82" l="1"/>
  <c r="J16" i="82"/>
  <c r="J810" i="82" l="1"/>
</calcChain>
</file>

<file path=xl/sharedStrings.xml><?xml version="1.0" encoding="utf-8"?>
<sst xmlns="http://schemas.openxmlformats.org/spreadsheetml/2006/main" count="1968" uniqueCount="435">
  <si>
    <t>Наименование</t>
  </si>
  <si>
    <t>РЗ</t>
  </si>
  <si>
    <t>ПР</t>
  </si>
  <si>
    <t>ЦСР</t>
  </si>
  <si>
    <t>ВР</t>
  </si>
  <si>
    <t>Субсидии на долевое финансирование расходов на оплату коммунальных услуг (в отношении расходов по оплате электрической и тепловой энергии, водоснабжения), приобретение котельно-печного топлива для казенных, бюджетных и автономных учреждений (с учетом доставки и услуг поставщика)</t>
  </si>
  <si>
    <t>к Решению Хурала представителей</t>
  </si>
  <si>
    <t>Иные межбюджетные трансферты</t>
  </si>
  <si>
    <t>муниципального района "Овюрский кожуун Республики Тыва"</t>
  </si>
  <si>
    <t xml:space="preserve"> </t>
  </si>
  <si>
    <t>Финансовый орган: Финансовое управление Администрации Овюрского кожууна Республики Тыва</t>
  </si>
  <si>
    <t xml:space="preserve">Единица измерения:  тыс руб </t>
  </si>
  <si>
    <t>ГЛАВА</t>
  </si>
  <si>
    <t xml:space="preserve">                 "О  бюджете муниципального района "Овюрский кожуун" Республики Тыва</t>
  </si>
  <si>
    <t>Сумма</t>
  </si>
  <si>
    <t>Субвенции на осуществление переданных государственных полномочий по организации мероприятий при осуществлении деятельности по обращению с животными без владельцев</t>
  </si>
  <si>
    <t>Субсидии на капитальный ремонт и ремонт автомобильных дорог общего пользования населенных пунктов за счет средств Дорожного фонда Республики Тыва</t>
  </si>
  <si>
    <t>Иные межбюджетные трансферты на организацию бесплатного питания отдельным категориям учащихся государственных и муниципальных образовательных учреждениях Республики Тыва</t>
  </si>
  <si>
    <t xml:space="preserve">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</si>
  <si>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Исполнено</t>
  </si>
  <si>
    <t>% исполнения</t>
  </si>
  <si>
    <t xml:space="preserve">ИСПОЛНЕНИЕ ВЕДОМСТВЕННОЙ СТРУКТУРЫ РАСХОДОВ  </t>
  </si>
  <si>
    <t>Приложение 4</t>
  </si>
  <si>
    <t>ОБЩЕГОСУДАРСТВЕННЫЕ ВОПРОСЫ</t>
  </si>
  <si>
    <t>Функционирование высшего должностного лица субъекта Российской Федерации и муниципального образования</t>
  </si>
  <si>
    <t>Функционирование Главы муниципального райлна, высшего должностного лица муниципального образования, его заместителей, местных администраций</t>
  </si>
  <si>
    <t>7800000000</t>
  </si>
  <si>
    <t>Обеспечение функционирования Главы муниципального района</t>
  </si>
  <si>
    <t>7800000111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</si>
  <si>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</si>
  <si>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</si>
  <si>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</si>
  <si>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</si>
  <si>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</si>
  <si>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</si>
  <si>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</si>
  <si>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</si>
  <si>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</si>
  <si>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Функционирование представительного органа муниципального района Республики Тыва </t>
  </si>
  <si>
    <t>7900000000</t>
  </si>
  <si>
    <t>Обеспечение функционирования председателя представительного органа муниципального образования</t>
  </si>
  <si>
    <t>7900000111</t>
  </si>
  <si>
    <t>Обеспечение функционирования депутатов представительного органа муниципального района</t>
  </si>
  <si>
    <t>7900000112</t>
  </si>
  <si>
    <t>Обеспечение деятельности представительного органа местного самоуправления  (Расходы на выплаты персоналу в целях обеспечения выполнения функций муниципальными органами)</t>
  </si>
  <si>
    <t>7900000113</t>
  </si>
  <si>
    <t>Обеспечение деятельности представительного органа местного самоуправления (Закупка товаров, работ и услуг для обеспечения муниципальных нужд)</t>
  </si>
  <si>
    <t>7900000191</t>
  </si>
  <si>
    <t>Иные выплаты персоналу государственных (муниципальных) органов, за исключением фонда оплаты труда</t>
  </si>
  <si>
    <t>122</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</si>
  <si>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</si>
  <si>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</si>
  <si>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</si>
  <si>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</si>
  <si>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Закупка товаров, работ и услуг в сфере информационно-коммуникационных технологий</t>
  </si>
  <si>
    <t>242</t>
  </si>
  <si>
    <t>Прочая закупка товаров, работ и услуг</t>
  </si>
  <si>
    <t>244</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</si>
  <si>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</si>
  <si>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</si>
  <si>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</si>
  <si>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</si>
  <si>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</si>
  <si>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</si>
  <si>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</si>
  <si>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</si>
  <si>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</si>
  <si>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</si>
  <si>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</si>
  <si>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функционирования высшего должностного лица муниципального района</t>
  </si>
  <si>
    <t>7800000112</t>
  </si>
  <si>
    <t>Обеспечение функционирования местной администрации (Закупка товаров, работ и услуг для обеспечения муниципальных нужд)</t>
  </si>
  <si>
    <t>7800000194</t>
  </si>
  <si>
    <t>Расходы по коммунальным услугам</t>
  </si>
  <si>
    <t>247</t>
  </si>
  <si>
    <t>Обеспечение функционирования местной администрации (Иные выплаты персоналу муниципальных органов, за исключением фонда оплаты труда)</t>
  </si>
  <si>
    <t>7800000870</t>
  </si>
  <si>
    <t>Судебная система</t>
  </si>
  <si>
    <t>Непрограммные расходы на реализацию переданных полномочий Российской Федерации и субъекта Российской Федерации</t>
  </si>
  <si>
    <t>9900000000</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</si>
  <si>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</si>
  <si>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9900051200</t>
  </si>
  <si>
    <t>Обеспечение деятельности финансовых, налоговых и таможенных органов и органов финансового (финансово-бюджетного) надзора</t>
  </si>
  <si>
    <t>Обеспечение деятельности органов местного самоуправления</t>
  </si>
  <si>
    <t>8900000000</t>
  </si>
  <si>
    <t>Обеспечение деятельности органов местного самоуправления  (Расходы на выплаты персоналу в целях обеспечения выполнения функций муниципальными органами)</t>
  </si>
  <si>
    <t>8900000110</t>
  </si>
  <si>
    <t>8900000190</t>
  </si>
  <si>
    <t>Расходы на выплаты персоналу казенных учреждений</t>
  </si>
  <si>
    <t>110</t>
  </si>
  <si>
    <t>Обеспечение деятельности органов местного самоуправления, осуществляющих функции финансового (финансово-бюджетного) надзора (контроля)</t>
  </si>
  <si>
    <t>9300000000</t>
  </si>
  <si>
    <t>Функционирование контрольно-счетных органов (Расходы на выплаты персоналу в целях обеспечения выполнения функций муниципальными органами)</t>
  </si>
  <si>
    <t>9300000110</t>
  </si>
  <si>
    <t>Функционирование контрольно-счетных органов (Расходы на выплаты персоналу в целях обеспечения выполнения функций муниципальными органами ИНСПЕКТОР)</t>
  </si>
  <si>
    <t>9300000120</t>
  </si>
  <si>
    <t>Функционирование контрольно-счетных органов (Закупка товаров, работ и услуг для обеспечения муниципальных нужд)</t>
  </si>
  <si>
    <t>9300000190</t>
  </si>
  <si>
    <t>Обеспечение проведения выборов и референдумов</t>
  </si>
  <si>
    <t>Обеспечение проведения выборов и референдумов в муниципальном районе</t>
  </si>
  <si>
    <t>9400000000</t>
  </si>
  <si>
    <t>Обеспечение проведения выборов местного самоуправления</t>
  </si>
  <si>
    <t>9400099990</t>
  </si>
  <si>
    <t>Специальные расходы</t>
  </si>
  <si>
    <t>880</t>
  </si>
  <si>
    <t>Резервные фонды</t>
  </si>
  <si>
    <t>Непрограммные расходы по предоставлению межбюджетных трансфертов и резервные фонды</t>
  </si>
  <si>
    <t>9700000000</t>
  </si>
  <si>
    <t>Резервный фонд администрации Овюрского кожууна</t>
  </si>
  <si>
    <t>9700004000</t>
  </si>
  <si>
    <t>Резервные средства</t>
  </si>
  <si>
    <t>870</t>
  </si>
  <si>
    <t>Другие общегосударственные вопросы</t>
  </si>
  <si>
    <t>Муниципальная программа "Безопасность Овюрского кожууна на 2024-2026 годы"</t>
  </si>
  <si>
    <t>0200000000</t>
  </si>
  <si>
    <t>0220000000</t>
  </si>
  <si>
    <t>0220104016</t>
  </si>
  <si>
    <t>Муниципальная программа "Создание благоприятных условий для ведения бизнеса в Овюрском кожууне на 2024-2026 годы"</t>
  </si>
  <si>
    <t>0900000000</t>
  </si>
  <si>
    <t>Реализация мероприятий направленных на создание условий для развития предпринимательства</t>
  </si>
  <si>
    <t>0910000000</t>
  </si>
  <si>
    <t>0910104014</t>
  </si>
  <si>
    <t>Муниципальная программа "Профилактика терроризма и экстремизма, улучшение общественной безопасности последствий проявления терроризма на территории муниципального района «Овюрский кожуун» Республики Тыва 2023-2025 годы"</t>
  </si>
  <si>
    <t>1200000000</t>
  </si>
  <si>
    <t>Профилактика терроризма и экстремизма, улучшение общественной безопасности последствий проявления терроризма на территории муниципального района "Овюрский кожуун" РТ</t>
  </si>
  <si>
    <t>1200003150</t>
  </si>
  <si>
    <t>Муниципальная программа "Совершенствование и развитие гражданской обороны, защиты населения и территорий от чрезвычайных ситуаций природного и техногенного характера на территории муниципального района «Овюрский кожуун» Республики Тыва на 2023-2025 годы"</t>
  </si>
  <si>
    <t>1400000000</t>
  </si>
  <si>
    <t>Основное направление "Обеспечение безопасности населения и территорий муниципального района "Овюрский кожуун"РТ"</t>
  </si>
  <si>
    <t>1400004000</t>
  </si>
  <si>
    <t>Обеспечение хозяйственного обслуживания в целях функционирования органов местного самоуправления</t>
  </si>
  <si>
    <t>7800000114</t>
  </si>
  <si>
    <t>Обеспечение хозяйственного обслуживания в целях функционированияорганов местного самоуправления</t>
  </si>
  <si>
    <t>8900000140</t>
  </si>
  <si>
    <t>Осуществление государственных полномочий по установлению запрета на розничную продажу алкогольной продукции в Республике Тыва</t>
  </si>
  <si>
    <t>9900076050</t>
  </si>
  <si>
    <t>Межбюджетные трансферты</t>
  </si>
  <si>
    <t>500</t>
  </si>
  <si>
    <t>Субвенции</t>
  </si>
  <si>
    <t>530</t>
  </si>
  <si>
    <t>Осуществление государственных полномочий по созданию, организации и обеспечению деятельности административных комиссий</t>
  </si>
  <si>
    <t>9900076130</t>
  </si>
  <si>
    <t>НАЦИОНАЛЬНАЯ ОБОРОНА</t>
  </si>
  <si>
    <t>Мобилизационная и вневойсковая подготовка</t>
  </si>
  <si>
    <t>Субвенции на осуществление первичного воинского учета на территориях, где отсутствуют военные комиссариаты</t>
  </si>
  <si>
    <t>9900051180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</si>
  <si>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</si>
  <si>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</si>
  <si>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</si>
  <si>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</si>
  <si>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</si>
  <si>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</si>
  <si>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Обеспечение деятельности единой дежурной диспетчерской службы (ЕДДС)</t>
  </si>
  <si>
    <t>9500000000</t>
  </si>
  <si>
    <t>Расходы на выплаты по оплате труда работников</t>
  </si>
  <si>
    <t>9500000110</t>
  </si>
  <si>
    <t xml:space="preserve">Расходы на обеспечение функций </t>
  </si>
  <si>
    <t>9500000190</t>
  </si>
  <si>
    <t>НАЦИОНАЛЬНАЯ ЭКОНОМИКА</t>
  </si>
  <si>
    <t>Сельское хозяйство и рыболовство</t>
  </si>
  <si>
    <t>Муниципальная программа "Развитие сельского хозяйства и регулирование рынков сельскохозяйственной продукции, сырья и продовольствия в Овюрском кожууне на 2024-2026 годы"</t>
  </si>
  <si>
    <t>0400000000</t>
  </si>
  <si>
    <t>Подпрограмма "Развитие сельскохозяйственных товаропроизводителей и МУПов"</t>
  </si>
  <si>
    <t>0420000000</t>
  </si>
  <si>
    <t>Поддержка предприятий</t>
  </si>
  <si>
    <t>0420170060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</si>
  <si>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</si>
  <si>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</si>
  <si>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не установлены требования о последующем подтверждении их использования в соответствии с условиями и (или) целями предоставления</t>
  </si>
  <si>
    <t>813</t>
  </si>
  <si>
    <t>0430000000</t>
  </si>
  <si>
    <t>0430176140</t>
  </si>
  <si>
    <t>Обеспечение реализации муниципальных программ и прочие мероприятия в сфере сельского хозяйства Овюрского кожууна</t>
  </si>
  <si>
    <t>0440000000</t>
  </si>
  <si>
    <t>0440100110</t>
  </si>
  <si>
    <t>Дорожное хозяйство (дорожные фонды)</t>
  </si>
  <si>
    <t>Муниципальная программа "Содержание и развитие муниципального хозяйства Овюрского кожууна на 2024-2026 годы"</t>
  </si>
  <si>
    <t>0300000000</t>
  </si>
  <si>
    <t>Подпрограмма "Обеспечение организаций жилищно-коммунального хозяйства специализированной техникой"</t>
  </si>
  <si>
    <t>0320000000</t>
  </si>
  <si>
    <t>0320175050</t>
  </si>
  <si>
    <t>Другие вопросы в области национальной экономики</t>
  </si>
  <si>
    <t>1000000000</t>
  </si>
  <si>
    <t>1010000000</t>
  </si>
  <si>
    <t>Мероприятия по подготовке документов территориального планирования</t>
  </si>
  <si>
    <t>1010175030</t>
  </si>
  <si>
    <t>ЖИЛИЩНО-КОММУНАЛЬНОЕ ХОЗЯЙСТВО</t>
  </si>
  <si>
    <t>Благоустройство</t>
  </si>
  <si>
    <t>Подпрограмма "Благоустройство территории муниципального района "Овюрский кожуун" РТ на 2024-2026 годы"</t>
  </si>
  <si>
    <t>0310000000</t>
  </si>
  <si>
    <t>Благоустройство территории поселения</t>
  </si>
  <si>
    <t>0310107011</t>
  </si>
  <si>
    <t>Реализация программ формирования современной городской среды</t>
  </si>
  <si>
    <t>031F255550</t>
  </si>
  <si>
    <t>ОХРАНА ОКРУЖАЮЩЕЙ СРЕДЫ</t>
  </si>
  <si>
    <t>Охрана объектов растительного и животного мира и среды их обитания</t>
  </si>
  <si>
    <t>Социальное обеспечение и иные выплаты населению</t>
  </si>
  <si>
    <t>300</t>
  </si>
  <si>
    <t>Иные выплаты населению</t>
  </si>
  <si>
    <t>360</t>
  </si>
  <si>
    <t>Расходы от доходов за негативное воздействие на окружающую среду</t>
  </si>
  <si>
    <t>7600000000</t>
  </si>
  <si>
    <t>7600046000</t>
  </si>
  <si>
    <t>ОБРАЗОВАНИЕ</t>
  </si>
  <si>
    <t>Дошкольное образование</t>
  </si>
  <si>
    <t>0700000000</t>
  </si>
  <si>
    <t>Подпрограмма "Развитие дошкольного образования на 2024-2026 годы"</t>
  </si>
  <si>
    <t>0710000000</t>
  </si>
  <si>
    <t xml:space="preserve">Обеспечение деятельности муниципальных учреждений (оказание услуг) - средства местного бюджета </t>
  </si>
  <si>
    <t>0710100059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</si>
  <si>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</si>
  <si>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</si>
  <si>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</si>
  <si>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</si>
  <si>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</si>
  <si>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</si>
  <si>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Обеспечение деятельности муниципальных тучреждений (оказание услуг) - средства республиканского бюджета </t>
  </si>
  <si>
    <t>0710276020</t>
  </si>
  <si>
    <t>Общее образование</t>
  </si>
  <si>
    <t>Подпрограмма "Развитие общего образования на 2024-2026 годы"</t>
  </si>
  <si>
    <t>0720000000</t>
  </si>
  <si>
    <t>0720100059</t>
  </si>
  <si>
    <t>Создание в общеобразовательных организациях, расположенных в сельской местности, условий для занятия физической культурой и спортом в рамках государственной программы Российской Федерации "Развитие образования" на 2013-2020 годы за счет ФБ</t>
  </si>
  <si>
    <t>0720276020</t>
  </si>
  <si>
    <t>07203L3030</t>
  </si>
  <si>
    <t>Субсидии бюджетным учреждениям на иные цели</t>
  </si>
  <si>
    <t>612</t>
  </si>
  <si>
    <t>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</si>
  <si>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072EВ51790</t>
  </si>
  <si>
    <t>Подпрограмма "Социальная поддержка по оплате коммунальных услуг педагогическим работникам работающим и проживающим в сельской местности"</t>
  </si>
  <si>
    <t>0770000000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</si>
  <si>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</si>
  <si>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07701L3040</t>
  </si>
  <si>
    <t>0770275150</t>
  </si>
  <si>
    <t>Дополнительное образование детей</t>
  </si>
  <si>
    <t>Подпрограмма "Развитие дополнительного образования на 2024 -2026 годы"</t>
  </si>
  <si>
    <t>0730000000</t>
  </si>
  <si>
    <t>Обеспечение деятельности муниципальных учреждений (оказание услуг) - средства местного бюджета</t>
  </si>
  <si>
    <t>0730100059</t>
  </si>
  <si>
    <t>Молодежная политика</t>
  </si>
  <si>
    <t>Подпрограмма "Организация отдыха и оздоровления учащихся в каникулярное время на 2024 - 2026 годы"</t>
  </si>
  <si>
    <t>0740000000</t>
  </si>
  <si>
    <t>Мероприятия по оздоровлению детей</t>
  </si>
  <si>
    <t>0740175040</t>
  </si>
  <si>
    <t>Другие вопросы в области образования</t>
  </si>
  <si>
    <t>Субвенции на содержание специалистов, осуществляющих переданные полномочия Республики Тыва по опеке и попечительству</t>
  </si>
  <si>
    <t>0720176170</t>
  </si>
  <si>
    <t>Подпрограмма "Обеспечение реализации муниципальной программы и прочие мероприятия в сфере образования на 2024-2026 годы"</t>
  </si>
  <si>
    <t>0760000000</t>
  </si>
  <si>
    <t>Руководство и управление в сфере установленных функций органов государственной власти Республики Тыва</t>
  </si>
  <si>
    <t>0760120419</t>
  </si>
  <si>
    <t>0760200019</t>
  </si>
  <si>
    <t>Муниципальная программа "Профилактика безнадзорности и правонарушений несовершеннолетних в Овюрском кожууне на 2024-2026 годы"</t>
  </si>
  <si>
    <t>Осуществление государственных полномочий по образованию и организации деятельности комиссий по делам несовершеннолетних</t>
  </si>
  <si>
    <t>9900076100</t>
  </si>
  <si>
    <t>КУЛЬТУРА, КИНЕМАТОГРАФИЯ</t>
  </si>
  <si>
    <t>Культура</t>
  </si>
  <si>
    <t>Муниципальная программа "Развитие культуры Овюрского кожууна на 2024-2026 годы"</t>
  </si>
  <si>
    <t>0800000000</t>
  </si>
  <si>
    <t>Подпрограмма "Развитие библиотечного дела в муниципальном районе "Овюрский кожуун" Республики Тыва"</t>
  </si>
  <si>
    <t>0810000000</t>
  </si>
  <si>
    <t>Обеспечение деятельности муниципальных учреждений (оказание услуг) - средства местного бджета</t>
  </si>
  <si>
    <t>0810100059</t>
  </si>
  <si>
    <t>Подпрограмма "Организация досуга и предоставление услуг организаций культуры"</t>
  </si>
  <si>
    <t>0820000000</t>
  </si>
  <si>
    <t>Обеспечение деятельности муниципальных учреждений (оказание услуг)</t>
  </si>
  <si>
    <t>0820100059</t>
  </si>
  <si>
    <t>Подпрограмма "Развитие муниципального театра Овюрского кожууна"</t>
  </si>
  <si>
    <t>0850000000</t>
  </si>
  <si>
    <t>0850000110</t>
  </si>
  <si>
    <t>Другие вопросы в области культуры, кинематографии</t>
  </si>
  <si>
    <t>Обеспечение деятельности подведомственных учреждений</t>
  </si>
  <si>
    <t>0820299190</t>
  </si>
  <si>
    <t>Подпрограмма "Обеспечение реализации муниципальной программы и прочие мероприятия в сфере культуры"</t>
  </si>
  <si>
    <t>0830000000</t>
  </si>
  <si>
    <t>Разработка нормативно-правовых, методических и иных документов, направленных на эффективное решение задач</t>
  </si>
  <si>
    <t>0830120419</t>
  </si>
  <si>
    <t xml:space="preserve">Обеспечение организационных, информационных и методических условий </t>
  </si>
  <si>
    <t>0830200019</t>
  </si>
  <si>
    <t>ЗДРАВООХРАНЕНИЕ</t>
  </si>
  <si>
    <t>Другие вопросы в области здравоохранения</t>
  </si>
  <si>
    <t>Муниципальная программа "Профилактика социально-значимых заболеваний, вакционопрофилактика в Овюрском кожууне на 2024-2026 годы"</t>
  </si>
  <si>
    <t>0600000000</t>
  </si>
  <si>
    <t>Реализация мероприятий направленных на создание условий для оказания медицинской помощи населению, профилактика заболеваний и формирование здорового образа жизни</t>
  </si>
  <si>
    <t>0600104008</t>
  </si>
  <si>
    <t>СОЦИАЛЬНАЯ ПОЛИТИКА</t>
  </si>
  <si>
    <t>Пенсионное обеспечение</t>
  </si>
  <si>
    <t>Муниципальная программа "Социальная поддержка граждан в Овюрском кожууне на 2024-2026 годы"</t>
  </si>
  <si>
    <t>0100000000</t>
  </si>
  <si>
    <t>Подпрограмма "Обеспечение реализации муниципальной программы и прочие мероприятия"</t>
  </si>
  <si>
    <t>0140000000</t>
  </si>
  <si>
    <t>Выполнение передаваемых государственных полномочий в соответствии с действующим законодательством по расчету предоставления жилищных субсидий гражданам</t>
  </si>
  <si>
    <t>0140276040</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</si>
  <si>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</si>
  <si>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</si>
  <si>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</si>
  <si>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</si>
  <si>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</si>
  <si>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Подпрограмма "Развитие мер социальной поддержки отдельным категориям граждан"</t>
  </si>
  <si>
    <t>0110000000</t>
  </si>
  <si>
    <t>Обеспечение мер социальной поддержки ветеранов труда и тружеников тыла</t>
  </si>
  <si>
    <t>0110176060</t>
  </si>
  <si>
    <t>Пособия, компенсации, меры социальной поддержки по публичным нормативным обязательствам</t>
  </si>
  <si>
    <t>313</t>
  </si>
  <si>
    <t>Федеральный Закон от 12 января 1996 года № 8-ФЗ  "О погребении и похоронном деле"</t>
  </si>
  <si>
    <t>0110476120</t>
  </si>
  <si>
    <t>Создание условий для реализации муниципальной программы</t>
  </si>
  <si>
    <t>0110607020</t>
  </si>
  <si>
    <t>Подпрограмма "Социальная поддержка семьи и детей"</t>
  </si>
  <si>
    <t>0120000000</t>
  </si>
  <si>
    <t>Выплата ежемесячного пособия на ребенка</t>
  </si>
  <si>
    <t>0120176070</t>
  </si>
  <si>
    <t>Подпрограмма "Обеспечение социальной поддержки граждан на оплату жилого помещения и коммунальных услуг"</t>
  </si>
  <si>
    <t>0130000000</t>
  </si>
  <si>
    <t>Субвенции на оплату жилищно-коммунальных услуг отдельным категориям граждан</t>
  </si>
  <si>
    <t>0130152500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</si>
  <si>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</si>
  <si>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</si>
  <si>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</si>
  <si>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</si>
  <si>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Приобретение товаров, работ и услуг в пользу граждан в целях их социального обеспечения</t>
  </si>
  <si>
    <t>323</t>
  </si>
  <si>
    <t>Предоставление гражданам субсидий на оплату жилого помещения и коммунальных услуг</t>
  </si>
  <si>
    <t>0130276030</t>
  </si>
  <si>
    <t>Субвенции на выплаты денежных средств на содержание детей в семьях опекунов (попечителей), в приемных семьях и вознаграждения, причитающегося приемным родителям</t>
  </si>
  <si>
    <t>0130276180</t>
  </si>
  <si>
    <t>Субсидии на улучшение жилищных условий граждан, проживающих на сельских территориях</t>
  </si>
  <si>
    <t>04401L5761</t>
  </si>
  <si>
    <t>Субсидии гражданам на приобретение жилья</t>
  </si>
  <si>
    <t>322</t>
  </si>
  <si>
    <t>Предоставление субсидий государственным (муниципальным) бюджетным, автономным учреждениям и иным некоммерческим организациям</t>
  </si>
  <si>
    <t>0770176140</t>
  </si>
  <si>
    <t>Льготы сельским специалистам по жилищно-коммунальным услугам</t>
  </si>
  <si>
    <t>9900076040</t>
  </si>
  <si>
    <t>Охрана семьи и детства</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</si>
  <si>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</si>
  <si>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012P150840</t>
  </si>
  <si>
    <t>Муниципальная программа "Совершенствование молодежной политики и развитие физической культуры Овюрского кожууна на 2024-2026 годы"</t>
  </si>
  <si>
    <t>0500000000</t>
  </si>
  <si>
    <t>Подпрограмма "Развитие физической культуры и спорта"</t>
  </si>
  <si>
    <t>0520000000</t>
  </si>
  <si>
    <t>"Обеспечение жильем молодых семей"</t>
  </si>
  <si>
    <t>05201L4970</t>
  </si>
  <si>
    <t>Компенсация части родительской платы за содержание ребенка в государственных и муниципальных образовательных учреждениях, реализующих основную общеобразовательную программу дошкольного образования</t>
  </si>
  <si>
    <t>0710376090</t>
  </si>
  <si>
    <t>Другие вопросы в области социальной политики</t>
  </si>
  <si>
    <t>0140100019</t>
  </si>
  <si>
    <t>ФИЗИЧЕСКАЯ КУЛЬТУРА И СПОРТ</t>
  </si>
  <si>
    <t>Другие вопросы в области физической культуры и спорта</t>
  </si>
  <si>
    <t>Подпрограмма "Совершенствование молодежной политики"</t>
  </si>
  <si>
    <t>0510000000</t>
  </si>
  <si>
    <t>Мероприятия в области поддержки молодых талантов</t>
  </si>
  <si>
    <t>0510107020</t>
  </si>
  <si>
    <t>0520107250</t>
  </si>
  <si>
    <t>СРЕДСТВА МАССОВОЙ ИНФОРМАЦИИ</t>
  </si>
  <si>
    <t>Периодическая печать и издательства</t>
  </si>
  <si>
    <t>Обеспечение деятельности (оказание услуг)  учреждений средств массовой информации</t>
  </si>
  <si>
    <t>7800040060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</si>
  <si>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</si>
  <si>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</si>
  <si>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t>
  </si>
  <si>
    <t>9700020010</t>
  </si>
  <si>
    <t>Дотации</t>
  </si>
  <si>
    <t>510</t>
  </si>
  <si>
    <t>511</t>
  </si>
  <si>
    <t>Прочие межбюджетные трансферты общего характера</t>
  </si>
  <si>
    <t>Иные межбюджетные трансферты сельским поселениям</t>
  </si>
  <si>
    <t>9900007011</t>
  </si>
  <si>
    <t>540</t>
  </si>
  <si>
    <t>9900070020</t>
  </si>
  <si>
    <t>Субсидии на закупку и доставку угля бюджетным учреждениям, расположенным в труднодоступных местностях с ограниченными сроками завоза грузов</t>
  </si>
  <si>
    <t>9900070060</t>
  </si>
  <si>
    <t>Оплата услуг доступа к сети "Интернет" социально- значимых объектов</t>
  </si>
  <si>
    <t>9900070080</t>
  </si>
  <si>
    <t>Муниципальное учреждение Отдел культуры и по делам национальностей Овюрского кожууна Республики Тыва</t>
  </si>
  <si>
    <t>Управление труда и социального развития Овюрского кожууна Республики Тыва</t>
  </si>
  <si>
    <t>Овюрское управление сельского хозяйства и продовольствия Республики Тыва</t>
  </si>
  <si>
    <t>Муниципальное учреждение Управление образованием Овюрского кожууна</t>
  </si>
  <si>
    <t>Хурал представителей Овюрского кожууна Республики Тыва</t>
  </si>
  <si>
    <t>КОНТРОЛЬНО-СЧЕТНЫЙ ОРГАН МУНИЦИПАЛЬНОГО РАЙОНА "ОВЮРСКИЙ КОЖУУН РЕСПУБЛИКИ ТЫВА"</t>
  </si>
  <si>
    <t>Администрация Овюрского кожууна Республики Тыва</t>
  </si>
  <si>
    <t>Финансовое управление Администрации Овюрского кожууна Республики Тыва</t>
  </si>
  <si>
    <t>ИТОГО:</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</si>
  <si>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</si>
  <si>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07202R0500</t>
  </si>
  <si>
    <t>Иные выплаты персоналу учреждений, за исключением фонда оплаты труда</t>
  </si>
  <si>
    <t>112</t>
  </si>
  <si>
    <t>Премии и гранты</t>
  </si>
  <si>
    <t>350</t>
  </si>
  <si>
    <t>на 2025 год и на плановый период 2026 и 2027 годов"</t>
  </si>
  <si>
    <t>Субсидии местным бюджетам на возведение оградительных заборов на тыльной границе карантинной полосы</t>
  </si>
  <si>
    <t>Обеспечение деятельности органов местного самоуправления (Иные выплаты персоналу муниципальных органов, за исключением фонда оплаты труда)</t>
  </si>
  <si>
    <t>8900000870</t>
  </si>
  <si>
    <t>Основное мероприятие: "Осуществление отдельных государственных полномочий по профилактике правонарушений в муниципальном образовании"</t>
  </si>
  <si>
    <t>0430075140</t>
  </si>
  <si>
    <t>Коммунальное хозяйство</t>
  </si>
  <si>
    <t>Обеспечение специализированной техникой</t>
  </si>
  <si>
    <t>03200L5080</t>
  </si>
  <si>
    <t>Субсидии на благоустройство сельских территорий в рамках реализации государственной программы Республики Тыва "Комплексное развитие сельских территорий"</t>
  </si>
  <si>
    <t>03103L5765</t>
  </si>
  <si>
    <t>031И455550</t>
  </si>
  <si>
    <t>Ликвидация несанкционированных мест размещения отходов</t>
  </si>
  <si>
    <t>Муниципальная программа "Развитие образования Овюрского кожууна на 2024-2026 годы"</t>
  </si>
  <si>
    <t>Иные межбюджетные трансферты на обеспечение выплат ежемесячного денежного возноргаждения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профециональных образовательных организаций субектов Российской Федерации</t>
  </si>
  <si>
    <t>072Ю650500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</si>
  <si>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</si>
  <si>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072Ю651790</t>
  </si>
  <si>
    <t>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</si>
  <si>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072Ю653030</t>
  </si>
  <si>
    <t>1600000000</t>
  </si>
  <si>
    <t>Основное мероприятие "Методическое сопровождение по профилактике правонарушений несовершеннолетних"</t>
  </si>
  <si>
    <t>1600002000</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</si>
  <si>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</si>
  <si>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01203L0840</t>
  </si>
  <si>
    <t>Иные межбюджетные трансферты на предоставление дополнительных мер социальной поддержки семьям военнослужащих, проживающих на территории Республики Тыва, в части освобождения отродительской платы, взимаемой за присмотр и уход за детьми в муниципальных образовательных организациях, предоставляющих дошкольное образование, на территории Республики Тыва</t>
  </si>
  <si>
    <t>0710377200</t>
  </si>
  <si>
    <t>Разработка, закупка и ремонт вооружений, военной и специальной техники, продукции производственно-технического назначения и имущества</t>
  </si>
  <si>
    <t>210</t>
  </si>
  <si>
    <t>Поставка вооружения, военной и специальной техники и военно-технического имущества в рамках государственного оборонного заказа вне государственной программы вооружения</t>
  </si>
  <si>
    <t>212</t>
  </si>
  <si>
    <t>,5.40</t>
  </si>
  <si>
    <t>0720155490</t>
  </si>
  <si>
    <t>0760155490</t>
  </si>
  <si>
    <t>013015250F</t>
  </si>
  <si>
    <t>013027621Д</t>
  </si>
  <si>
    <t>0140155490</t>
  </si>
  <si>
    <t xml:space="preserve">Субвенции местным бюджетам на осуществление переданных органам местного самоуправления полномочий Республики Тыва в области социальной поддержки, в части компенсационной выплаты в виде частичной компенсации расходов на питание детей из многодетных семей, обучающихся в общеобразовательных организациях </t>
  </si>
  <si>
    <t xml:space="preserve">Поощрение за достижение наилучщих значений показателей по итогам оценки эффективности деятельности органов исполнительной власти </t>
  </si>
  <si>
    <t>031047530Э</t>
  </si>
  <si>
    <t xml:space="preserve">Иные межбюджетные трансферты на 2021 год из республиканского бюджета Республики Тыва бюджетам муниципальных образований Республики Тыва на поощрение муниципальных управленческих команд за содействие достижению показателей деятельности органов исполнительной власти Республики Тыва </t>
  </si>
  <si>
    <t xml:space="preserve"> бюджета муниципального района "Овюрский кожуун" Республики Тыва за 2025 год </t>
  </si>
  <si>
    <t>0830155490</t>
  </si>
  <si>
    <t xml:space="preserve">Иные выплаты персоналу государственных (муниципальных) органов, за исключением фонда оплаты труда </t>
  </si>
  <si>
    <t xml:space="preserve">Основное мероприятие "Разработка нормативно-правовых, методических и иных документов, направленных на эффективное решение задач программы" </t>
  </si>
  <si>
    <t xml:space="preserve">Расходы на выплаты персоналу государственных (муниципальных) органов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</si>
</sst>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_-* #,##0.00&quot;р.&quot;_-;\-* #,##0.00&quot;р.&quot;_-;_-* &quot;-&quot;??&quot;р.&quot;_-;_-@_-"/>
    <numFmt numFmtId="165" formatCode="_-* #,##0.00_р_._-;\-* #,##0.00_р_._-;_-* &quot;-&quot;??_р_._-;_-@_-"/>
    <numFmt numFmtId="166" formatCode="&quot;Да&quot;;&quot;Да&quot;;&quot;Нет&quot;"/>
    <numFmt numFmtId="167" formatCode="_(* #,##0.00_);_(* \(#,##0.00\);_(* &quot;-&quot;??_);_(@_)"/>
    <numFmt numFmtId="170" formatCode="#,##0.00_ ;[Red]\-#,##0.00\ "/>
    <numFmt numFmtId="175" formatCode="000"/>
    <numFmt numFmtId="176" formatCode="00;[Red]\-00;&quot;&quot;"/>
    <numFmt numFmtId="177" formatCode="0000000;[Red]\-0000000;&quot;&quot;"/>
    <numFmt numFmtId="178" formatCode="000;[Red]\-000;&quot;&quot;"/>
    <numFmt numFmtId="180" formatCode="#,##0.00000"/>
    <numFmt numFmtId="183" formatCode="0.0_ ;[Red]\-0.0\ "/>
    <numFmt numFmtId="184" formatCode="#,##0.00000_ ;[Red]\-#,##0.00000\ "/>
    <numFmt numFmtId="185" formatCode="##0.00;[Red]\-##0.00;0.00"/>
    <numFmt numFmtId="186" formatCode="0.00000_ ;[Red]\-0.00000\ "/>
    <numFmt numFmtId="188" formatCode="0.00_ ;[Red]\-0.00\ "/>
    <numFmt numFmtId="189" formatCode="#,##0.00;[Red]\-#,##0.00;0.00"/>
    <numFmt numFmtId="190" formatCode="0.000000_ ;[Red]\-0.000000\ "/>
    <numFmt numFmtId="191" formatCode="0.0000_ ;[Red]\-0.0000\ "/>
    <numFmt numFmtId="192" formatCode="0.0000000_ ;[Red]\-0.0000000\ "/>
    <numFmt numFmtId="193" formatCode="#,##0.0000000_ ;[Red]\-#,##0.0000000\ "/>
    <numFmt numFmtId="194" formatCode="0.00000000_ ;[Red]\-0.00000000\ "/>
    <numFmt numFmtId="195" formatCode="0.000000000_ ;[Red]\-0.000000000\ "/>
    <numFmt numFmtId="200" formatCode="#,##0.00000000_ ;[Red]\-#,##0.00000000\ "/>
  </numFmts>
  <fonts count="43"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name val="Arial"/>
      <family val="2"/>
      <charset val="204"/>
    </font>
    <font>
      <b/>
      <sz val="10"/>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i/>
      <sz val="8"/>
      <color indexed="23"/>
      <name val="Arial"/>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Arial Cyr"/>
      <charset val="204"/>
    </font>
    <font>
      <sz val="11"/>
      <color indexed="20"/>
      <name val="Calibri"/>
      <family val="2"/>
      <charset val="204"/>
    </font>
    <font>
      <i/>
      <sz val="11"/>
      <color indexed="23"/>
      <name val="Calibri"/>
      <family val="2"/>
      <charset val="204"/>
    </font>
    <font>
      <sz val="10"/>
      <color indexed="62"/>
      <name val="Arial"/>
      <family val="2"/>
      <charset val="204"/>
    </font>
    <font>
      <sz val="11"/>
      <color indexed="52"/>
      <name val="Calibri"/>
      <family val="2"/>
      <charset val="204"/>
    </font>
    <font>
      <sz val="11"/>
      <color indexed="10"/>
      <name val="Calibri"/>
      <family val="2"/>
      <charset val="204"/>
    </font>
    <font>
      <sz val="10"/>
      <color indexed="8"/>
      <name val="Arial"/>
      <family val="2"/>
      <charset val="204"/>
    </font>
    <font>
      <sz val="11"/>
      <color indexed="17"/>
      <name val="Calibri"/>
      <family val="2"/>
      <charset val="204"/>
    </font>
    <font>
      <sz val="10"/>
      <name val="Times New Roman"/>
      <family val="1"/>
      <charset val="204"/>
    </font>
    <font>
      <b/>
      <sz val="10"/>
      <name val="Times New Roman"/>
      <family val="1"/>
      <charset val="204"/>
    </font>
    <font>
      <sz val="10"/>
      <name val="Arial"/>
      <family val="2"/>
      <charset val="204"/>
    </font>
    <font>
      <sz val="10"/>
      <name val="Arial"/>
      <family val="2"/>
      <charset val="204"/>
    </font>
    <font>
      <sz val="10"/>
      <name val="Arial"/>
      <family val="2"/>
      <charset val="204"/>
    </font>
    <font>
      <sz val="10"/>
      <name val="Arial"/>
      <family val="2"/>
      <charset val="204"/>
    </font>
    <font>
      <sz val="10"/>
      <name val="Arial"/>
      <family val="2"/>
      <charset val="204"/>
    </font>
    <font>
      <b/>
      <sz val="8"/>
      <name val="Arial"/>
      <family val="2"/>
      <charset val="204"/>
    </font>
    <font>
      <sz val="8"/>
      <name val="Arial"/>
      <family val="2"/>
      <charset val="204"/>
    </font>
    <font>
      <b/>
      <sz val="9"/>
      <name val="Times New Roman"/>
      <family val="1"/>
      <charset val="204"/>
    </font>
    <font>
      <b/>
      <sz val="8"/>
      <name val="Arial"/>
      <family val="2"/>
      <charset val="204"/>
    </font>
    <font>
      <sz val="8"/>
      <name val="Arial"/>
      <family val="2"/>
      <charset val="204"/>
    </font>
    <font>
      <sz val="10"/>
      <name val="Arial"/>
      <family val="2"/>
      <charset val="204"/>
    </font>
    <font>
      <sz val="8"/>
      <name val="Arial"/>
      <family val="2"/>
      <charset val="204"/>
    </font>
    <font>
      <b/>
      <sz val="8"/>
      <name val="Arial"/>
      <family val="2"/>
      <charset val="204"/>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darkDown">
        <fgColor indexed="10"/>
      </patternFill>
    </fill>
    <fill>
      <patternFill patternType="solid">
        <fgColor indexed="15"/>
      </patternFill>
    </fill>
    <fill>
      <patternFill patternType="solid">
        <fgColor indexed="13"/>
      </patternFill>
    </fill>
    <fill>
      <patternFill patternType="solid">
        <fgColor indexed="41"/>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dashed">
        <color indexed="12"/>
      </left>
      <right style="dashed">
        <color indexed="12"/>
      </right>
      <top style="dashed">
        <color indexed="12"/>
      </top>
      <bottom style="dashed">
        <color indexed="12"/>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0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7" borderId="2" applyNumberFormat="0" applyAlignment="0" applyProtection="0"/>
    <xf numFmtId="0" fontId="8" fillId="20" borderId="3" applyNumberFormat="0" applyAlignment="0" applyProtection="0"/>
    <xf numFmtId="0" fontId="9" fillId="20" borderId="2" applyNumberFormat="0" applyAlignment="0" applyProtection="0"/>
    <xf numFmtId="0" fontId="10" fillId="0" borderId="4" applyNumberFormat="0">
      <alignment horizontal="right" vertical="top"/>
    </xf>
    <xf numFmtId="0" fontId="10" fillId="0" borderId="4" applyNumberFormat="0">
      <alignment horizontal="right" vertical="top"/>
    </xf>
    <xf numFmtId="0" fontId="10" fillId="21" borderId="4" applyNumberFormat="0">
      <alignment horizontal="right" vertical="top"/>
    </xf>
    <xf numFmtId="164" fontId="4" fillId="0" borderId="0" applyFont="0" applyFill="0" applyBorder="0" applyAlignment="0" applyProtection="0"/>
    <xf numFmtId="49" fontId="10" fillId="20" borderId="4">
      <alignment horizontal="left" vertical="top"/>
    </xf>
    <xf numFmtId="49" fontId="11" fillId="0" borderId="4">
      <alignment horizontal="left" vertical="top"/>
    </xf>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0" fillId="11" borderId="4">
      <alignment horizontal="left" vertical="top" wrapText="1"/>
    </xf>
    <xf numFmtId="0" fontId="11" fillId="0" borderId="4">
      <alignment horizontal="left" vertical="top" wrapText="1"/>
    </xf>
    <xf numFmtId="0" fontId="10" fillId="2" borderId="4">
      <alignment horizontal="left" vertical="top" wrapText="1"/>
    </xf>
    <xf numFmtId="0" fontId="10" fillId="22" borderId="4">
      <alignment horizontal="left" vertical="top" wrapText="1"/>
    </xf>
    <xf numFmtId="0" fontId="10" fillId="23" borderId="4">
      <alignment horizontal="left" vertical="top" wrapText="1"/>
    </xf>
    <xf numFmtId="0" fontId="10" fillId="24" borderId="4">
      <alignment horizontal="left" vertical="top" wrapText="1"/>
    </xf>
    <xf numFmtId="0" fontId="10" fillId="0" borderId="4">
      <alignment horizontal="left" vertical="top" wrapText="1"/>
    </xf>
    <xf numFmtId="0" fontId="15" fillId="0" borderId="0">
      <alignment horizontal="left" vertical="top"/>
    </xf>
    <xf numFmtId="0" fontId="16" fillId="0" borderId="8" applyNumberFormat="0" applyFill="0" applyAlignment="0" applyProtection="0"/>
    <xf numFmtId="0" fontId="17" fillId="25" borderId="9" applyNumberFormat="0" applyAlignment="0" applyProtection="0"/>
    <xf numFmtId="0" fontId="18" fillId="0" borderId="0" applyNumberFormat="0" applyFill="0" applyBorder="0" applyAlignment="0" applyProtection="0"/>
    <xf numFmtId="0" fontId="19" fillId="26" borderId="0" applyNumberFormat="0" applyBorder="0" applyAlignment="0" applyProtection="0"/>
    <xf numFmtId="0" fontId="10" fillId="0" borderId="0"/>
    <xf numFmtId="0" fontId="20" fillId="0" borderId="0"/>
    <xf numFmtId="0" fontId="10" fillId="0" borderId="0"/>
    <xf numFmtId="0" fontId="10" fillId="0" borderId="0"/>
    <xf numFmtId="0" fontId="10" fillId="0" borderId="0"/>
    <xf numFmtId="0" fontId="10" fillId="0" borderId="0"/>
    <xf numFmtId="0" fontId="10" fillId="11" borderId="10" applyNumberFormat="0">
      <alignment horizontal="right" vertical="top"/>
    </xf>
    <xf numFmtId="0" fontId="10" fillId="2" borderId="10" applyNumberFormat="0">
      <alignment horizontal="right" vertical="top"/>
    </xf>
    <xf numFmtId="0" fontId="10" fillId="0" borderId="4" applyNumberFormat="0">
      <alignment horizontal="right" vertical="top"/>
    </xf>
    <xf numFmtId="0" fontId="10" fillId="0" borderId="4" applyNumberFormat="0">
      <alignment horizontal="right" vertical="top"/>
    </xf>
    <xf numFmtId="0" fontId="10" fillId="22" borderId="10" applyNumberFormat="0">
      <alignment horizontal="right" vertical="top"/>
    </xf>
    <xf numFmtId="0" fontId="10" fillId="0" borderId="4" applyNumberFormat="0">
      <alignment horizontal="right" vertical="top"/>
    </xf>
    <xf numFmtId="0" fontId="21" fillId="3" borderId="0" applyNumberFormat="0" applyBorder="0" applyAlignment="0" applyProtection="0"/>
    <xf numFmtId="0" fontId="22" fillId="0" borderId="0" applyNumberFormat="0" applyFill="0" applyBorder="0" applyAlignment="0" applyProtection="0"/>
    <xf numFmtId="0" fontId="10" fillId="27" borderId="11" applyNumberFormat="0" applyFont="0" applyAlignment="0" applyProtection="0"/>
    <xf numFmtId="0" fontId="10" fillId="27" borderId="11" applyNumberFormat="0" applyFont="0" applyAlignment="0" applyProtection="0"/>
    <xf numFmtId="9" fontId="4" fillId="0" borderId="0" applyFont="0" applyFill="0" applyBorder="0" applyAlignment="0" applyProtection="0"/>
    <xf numFmtId="49" fontId="23" fillId="26" borderId="4">
      <alignment horizontal="left" vertical="top" wrapText="1"/>
    </xf>
    <xf numFmtId="49" fontId="10" fillId="0" borderId="4">
      <alignment horizontal="left" vertical="top" wrapText="1"/>
    </xf>
    <xf numFmtId="0" fontId="24" fillId="0" borderId="12" applyNumberFormat="0" applyFill="0" applyAlignment="0" applyProtection="0"/>
    <xf numFmtId="0" fontId="25" fillId="0" borderId="0" applyNumberForma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5" fontId="2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27" fillId="4" borderId="0" applyNumberFormat="0" applyBorder="0" applyAlignment="0" applyProtection="0"/>
    <xf numFmtId="0" fontId="10" fillId="24" borderId="4">
      <alignment horizontal="left" vertical="top" wrapText="1"/>
    </xf>
    <xf numFmtId="0" fontId="10" fillId="0" borderId="4">
      <alignment horizontal="left" vertical="top" wrapText="1"/>
    </xf>
    <xf numFmtId="0" fontId="30" fillId="0" borderId="0"/>
    <xf numFmtId="0" fontId="26" fillId="0" borderId="0"/>
    <xf numFmtId="0" fontId="10" fillId="0" borderId="0"/>
    <xf numFmtId="0" fontId="10" fillId="0" borderId="0"/>
    <xf numFmtId="0" fontId="3" fillId="0" borderId="0"/>
    <xf numFmtId="165" fontId="26" fillId="0" borderId="0" applyFont="0" applyFill="0" applyBorder="0" applyAlignment="0" applyProtection="0"/>
    <xf numFmtId="165" fontId="10" fillId="0" borderId="0" applyFont="0" applyFill="0" applyBorder="0" applyAlignment="0" applyProtection="0"/>
    <xf numFmtId="0" fontId="31" fillId="0" borderId="0"/>
    <xf numFmtId="0" fontId="32" fillId="0" borderId="0"/>
    <xf numFmtId="0" fontId="33" fillId="0" borderId="0"/>
    <xf numFmtId="0" fontId="10" fillId="0" borderId="0"/>
    <xf numFmtId="0" fontId="10" fillId="0" borderId="0"/>
    <xf numFmtId="0" fontId="10" fillId="0" borderId="0"/>
    <xf numFmtId="0" fontId="10" fillId="0" borderId="0"/>
    <xf numFmtId="0" fontId="2" fillId="0" borderId="0"/>
    <xf numFmtId="0" fontId="2" fillId="0" borderId="0"/>
    <xf numFmtId="0" fontId="34" fillId="0" borderId="0"/>
    <xf numFmtId="0" fontId="1" fillId="0" borderId="0"/>
    <xf numFmtId="0" fontId="1" fillId="0" borderId="0"/>
    <xf numFmtId="0" fontId="1" fillId="0" borderId="0"/>
    <xf numFmtId="0" fontId="10" fillId="0" borderId="0"/>
    <xf numFmtId="0" fontId="10" fillId="0" borderId="0"/>
    <xf numFmtId="0" fontId="40" fillId="0" borderId="0"/>
  </cellStyleXfs>
  <cellXfs count="92">
    <xf numFmtId="0" fontId="0" fillId="0" borderId="0" xfId="0"/>
    <xf numFmtId="0" fontId="28" fillId="0" borderId="0" xfId="87" applyFont="1"/>
    <xf numFmtId="0" fontId="28" fillId="0" borderId="0" xfId="50" applyFont="1"/>
    <xf numFmtId="0" fontId="10" fillId="0" borderId="0" xfId="50"/>
    <xf numFmtId="0" fontId="10" fillId="0" borderId="0" xfId="50" applyAlignment="1">
      <alignment horizontal="center" vertical="center"/>
    </xf>
    <xf numFmtId="0" fontId="29" fillId="0" borderId="0" xfId="50" applyFont="1"/>
    <xf numFmtId="0" fontId="37" fillId="0" borderId="1" xfId="50" applyNumberFormat="1" applyFont="1" applyFill="1" applyBorder="1" applyAlignment="1" applyProtection="1">
      <alignment horizontal="center" vertical="center"/>
      <protection hidden="1"/>
    </xf>
    <xf numFmtId="0" fontId="28" fillId="0" borderId="0" xfId="87" applyNumberFormat="1" applyFont="1" applyFill="1" applyBorder="1" applyAlignment="1" applyProtection="1">
      <alignment vertical="top" wrapText="1"/>
      <protection hidden="1"/>
    </xf>
    <xf numFmtId="0" fontId="29" fillId="0" borderId="0" xfId="50" applyFont="1" applyBorder="1" applyProtection="1">
      <protection hidden="1"/>
    </xf>
    <xf numFmtId="0" fontId="29" fillId="0" borderId="0" xfId="50" applyNumberFormat="1" applyFont="1" applyFill="1" applyBorder="1" applyAlignment="1" applyProtection="1">
      <alignment horizontal="centerContinuous" vertical="top"/>
      <protection hidden="1"/>
    </xf>
    <xf numFmtId="0" fontId="29" fillId="0" borderId="0" xfId="87" applyNumberFormat="1" applyFont="1" applyFill="1" applyBorder="1" applyAlignment="1" applyProtection="1">
      <alignment horizontal="centerContinuous" vertical="top" wrapText="1"/>
      <protection hidden="1"/>
    </xf>
    <xf numFmtId="0" fontId="28" fillId="0" borderId="0" xfId="50" applyNumberFormat="1" applyFont="1" applyFill="1" applyBorder="1" applyAlignment="1" applyProtection="1">
      <alignment vertical="top" wrapText="1"/>
      <protection hidden="1"/>
    </xf>
    <xf numFmtId="0" fontId="28" fillId="0" borderId="0" xfId="50" applyNumberFormat="1" applyFont="1" applyFill="1" applyBorder="1" applyAlignment="1" applyProtection="1">
      <alignment horizontal="center" vertical="center" wrapText="1"/>
      <protection hidden="1"/>
    </xf>
    <xf numFmtId="0" fontId="28" fillId="0" borderId="0" xfId="50" applyNumberFormat="1" applyFont="1" applyFill="1" applyBorder="1" applyAlignment="1" applyProtection="1">
      <alignment vertical="top"/>
      <protection hidden="1"/>
    </xf>
    <xf numFmtId="0" fontId="29" fillId="0" borderId="0" xfId="50" applyNumberFormat="1" applyFont="1" applyFill="1" applyBorder="1" applyAlignment="1" applyProtection="1">
      <alignment horizontal="center" vertical="center"/>
      <protection hidden="1"/>
    </xf>
    <xf numFmtId="0" fontId="39" fillId="0" borderId="0" xfId="50" applyNumberFormat="1" applyFont="1" applyFill="1" applyBorder="1" applyAlignment="1" applyProtection="1">
      <alignment vertical="top" wrapText="1"/>
      <protection hidden="1"/>
    </xf>
    <xf numFmtId="0" fontId="39" fillId="0" borderId="0" xfId="50" applyNumberFormat="1" applyFont="1" applyFill="1" applyBorder="1" applyAlignment="1" applyProtection="1">
      <alignment horizontal="center" vertical="center" wrapText="1"/>
      <protection hidden="1"/>
    </xf>
    <xf numFmtId="0" fontId="39" fillId="0" borderId="0" xfId="50" applyNumberFormat="1" applyFont="1" applyFill="1" applyBorder="1" applyAlignment="1" applyProtection="1">
      <alignment horizontal="center" vertical="center"/>
      <protection hidden="1"/>
    </xf>
    <xf numFmtId="183" fontId="10" fillId="0" borderId="0" xfId="50" applyNumberFormat="1"/>
    <xf numFmtId="0" fontId="29" fillId="0" borderId="0" xfId="50" applyFont="1" applyBorder="1" applyAlignment="1" applyProtection="1">
      <alignment horizontal="center"/>
      <protection hidden="1"/>
    </xf>
    <xf numFmtId="0" fontId="11" fillId="0" borderId="0" xfId="50" applyFont="1"/>
    <xf numFmtId="4" fontId="11" fillId="0" borderId="0" xfId="50" applyNumberFormat="1" applyFont="1"/>
    <xf numFmtId="4" fontId="38" fillId="0" borderId="0" xfId="50" applyNumberFormat="1" applyFont="1"/>
    <xf numFmtId="186" fontId="38" fillId="0" borderId="0" xfId="50" applyNumberFormat="1" applyFont="1"/>
    <xf numFmtId="4" fontId="39" fillId="0" borderId="0" xfId="50" applyNumberFormat="1" applyFont="1"/>
    <xf numFmtId="4" fontId="10" fillId="0" borderId="0" xfId="50" applyNumberFormat="1"/>
    <xf numFmtId="0" fontId="37" fillId="0" borderId="1" xfId="50" applyNumberFormat="1" applyFont="1" applyFill="1" applyBorder="1" applyAlignment="1" applyProtection="1">
      <alignment horizontal="center"/>
      <protection hidden="1"/>
    </xf>
    <xf numFmtId="185" fontId="35" fillId="0" borderId="1" xfId="0" applyNumberFormat="1" applyFont="1" applyFill="1" applyBorder="1" applyAlignment="1" applyProtection="1">
      <alignment horizontal="center"/>
      <protection hidden="1"/>
    </xf>
    <xf numFmtId="185" fontId="36" fillId="0" borderId="1" xfId="0" applyNumberFormat="1" applyFont="1" applyFill="1" applyBorder="1" applyAlignment="1" applyProtection="1">
      <alignment horizontal="center"/>
      <protection hidden="1"/>
    </xf>
    <xf numFmtId="185" fontId="35" fillId="0" borderId="13" xfId="0" applyNumberFormat="1" applyFont="1" applyFill="1" applyBorder="1" applyAlignment="1" applyProtection="1">
      <alignment horizontal="center"/>
      <protection hidden="1"/>
    </xf>
    <xf numFmtId="4" fontId="35" fillId="0" borderId="0" xfId="50" applyNumberFormat="1" applyFont="1"/>
    <xf numFmtId="186" fontId="35" fillId="0" borderId="0" xfId="50" applyNumberFormat="1" applyFont="1"/>
    <xf numFmtId="188" fontId="10" fillId="0" borderId="0" xfId="50" applyNumberFormat="1"/>
    <xf numFmtId="186" fontId="10" fillId="0" borderId="0" xfId="50" applyNumberFormat="1"/>
    <xf numFmtId="190" fontId="10" fillId="0" borderId="0" xfId="50" applyNumberFormat="1"/>
    <xf numFmtId="186" fontId="11" fillId="0" borderId="0" xfId="50" applyNumberFormat="1" applyFont="1"/>
    <xf numFmtId="190" fontId="11" fillId="0" borderId="0" xfId="50" applyNumberFormat="1" applyFont="1"/>
    <xf numFmtId="188" fontId="11" fillId="0" borderId="0" xfId="50" applyNumberFormat="1" applyFont="1"/>
    <xf numFmtId="191" fontId="10" fillId="0" borderId="0" xfId="50" applyNumberFormat="1"/>
    <xf numFmtId="184" fontId="10" fillId="0" borderId="0" xfId="50" applyNumberFormat="1"/>
    <xf numFmtId="0" fontId="38" fillId="0" borderId="15" xfId="50" applyNumberFormat="1" applyFont="1" applyFill="1" applyBorder="1" applyAlignment="1" applyProtection="1">
      <protection hidden="1"/>
    </xf>
    <xf numFmtId="0" fontId="35" fillId="0" borderId="15" xfId="50" applyNumberFormat="1" applyFont="1" applyFill="1" applyBorder="1" applyAlignment="1" applyProtection="1">
      <protection hidden="1"/>
    </xf>
    <xf numFmtId="0" fontId="39" fillId="0" borderId="15" xfId="50" applyNumberFormat="1" applyFont="1" applyFill="1" applyBorder="1" applyAlignment="1" applyProtection="1">
      <protection hidden="1"/>
    </xf>
    <xf numFmtId="0" fontId="10" fillId="0" borderId="15" xfId="50" applyBorder="1" applyProtection="1">
      <protection hidden="1"/>
    </xf>
    <xf numFmtId="0" fontId="10" fillId="0" borderId="15" xfId="50" applyBorder="1"/>
    <xf numFmtId="0" fontId="11" fillId="0" borderId="15" xfId="50" applyFont="1" applyBorder="1"/>
    <xf numFmtId="170" fontId="35" fillId="0" borderId="0" xfId="50" applyNumberFormat="1" applyFont="1"/>
    <xf numFmtId="175" fontId="35" fillId="0" borderId="1" xfId="0" applyNumberFormat="1" applyFont="1" applyFill="1" applyBorder="1" applyAlignment="1" applyProtection="1">
      <alignment wrapText="1"/>
      <protection hidden="1"/>
    </xf>
    <xf numFmtId="185" fontId="36" fillId="0" borderId="13" xfId="0" applyNumberFormat="1" applyFont="1" applyFill="1" applyBorder="1" applyAlignment="1" applyProtection="1">
      <alignment horizontal="center"/>
      <protection hidden="1"/>
    </xf>
    <xf numFmtId="180" fontId="35" fillId="0" borderId="0" xfId="50" applyNumberFormat="1" applyFont="1"/>
    <xf numFmtId="180" fontId="10" fillId="0" borderId="0" xfId="50" applyNumberFormat="1"/>
    <xf numFmtId="0" fontId="29" fillId="0" borderId="1" xfId="96" applyFont="1" applyBorder="1" applyAlignment="1">
      <alignment horizontal="center" vertical="center"/>
    </xf>
    <xf numFmtId="0" fontId="37" fillId="0" borderId="1" xfId="50" applyNumberFormat="1" applyFont="1" applyFill="1" applyBorder="1" applyAlignment="1" applyProtection="1">
      <alignment horizontal="center" vertical="center" wrapText="1"/>
      <protection hidden="1"/>
    </xf>
    <xf numFmtId="177" fontId="36" fillId="0" borderId="1" xfId="0" applyNumberFormat="1" applyFont="1" applyFill="1" applyBorder="1" applyAlignment="1" applyProtection="1">
      <protection hidden="1"/>
    </xf>
    <xf numFmtId="176" fontId="35" fillId="0" borderId="1" xfId="0" applyNumberFormat="1" applyFont="1" applyFill="1" applyBorder="1" applyAlignment="1" applyProtection="1">
      <protection hidden="1"/>
    </xf>
    <xf numFmtId="177" fontId="35" fillId="0" borderId="1" xfId="0" applyNumberFormat="1" applyFont="1" applyFill="1" applyBorder="1" applyAlignment="1" applyProtection="1">
      <protection hidden="1"/>
    </xf>
    <xf numFmtId="178" fontId="35" fillId="0" borderId="1" xfId="0" applyNumberFormat="1" applyFont="1" applyFill="1" applyBorder="1" applyAlignment="1" applyProtection="1">
      <protection hidden="1"/>
    </xf>
    <xf numFmtId="175" fontId="41" fillId="0" borderId="1" xfId="0" applyNumberFormat="1" applyFont="1" applyFill="1" applyBorder="1" applyAlignment="1" applyProtection="1">
      <alignment wrapText="1"/>
      <protection hidden="1"/>
    </xf>
    <xf numFmtId="175" fontId="41" fillId="0" borderId="1" xfId="0" applyNumberFormat="1" applyFont="1" applyFill="1" applyBorder="1" applyAlignment="1" applyProtection="1">
      <protection hidden="1"/>
    </xf>
    <xf numFmtId="176" fontId="41" fillId="0" borderId="1" xfId="0" applyNumberFormat="1" applyFont="1" applyFill="1" applyBorder="1" applyAlignment="1" applyProtection="1">
      <protection hidden="1"/>
    </xf>
    <xf numFmtId="177" fontId="41" fillId="0" borderId="1" xfId="0" applyNumberFormat="1" applyFont="1" applyFill="1" applyBorder="1" applyAlignment="1" applyProtection="1">
      <protection hidden="1"/>
    </xf>
    <xf numFmtId="178" fontId="41" fillId="0" borderId="1" xfId="0" applyNumberFormat="1" applyFont="1" applyFill="1" applyBorder="1" applyAlignment="1" applyProtection="1">
      <protection hidden="1"/>
    </xf>
    <xf numFmtId="189" fontId="42" fillId="0" borderId="1" xfId="0" applyNumberFormat="1" applyFont="1" applyFill="1" applyBorder="1" applyAlignment="1" applyProtection="1">
      <protection hidden="1"/>
    </xf>
    <xf numFmtId="175" fontId="35" fillId="0" borderId="1" xfId="0" applyNumberFormat="1" applyFont="1" applyFill="1" applyBorder="1" applyAlignment="1" applyProtection="1">
      <protection hidden="1"/>
    </xf>
    <xf numFmtId="185" fontId="35" fillId="0" borderId="14" xfId="0" applyNumberFormat="1" applyFont="1" applyFill="1" applyBorder="1" applyAlignment="1" applyProtection="1">
      <alignment horizontal="center"/>
      <protection hidden="1"/>
    </xf>
    <xf numFmtId="185" fontId="42" fillId="0" borderId="1" xfId="0" applyNumberFormat="1" applyFont="1" applyFill="1" applyBorder="1" applyAlignment="1" applyProtection="1">
      <alignment horizontal="center"/>
      <protection hidden="1"/>
    </xf>
    <xf numFmtId="0" fontId="29" fillId="0" borderId="1" xfId="96" applyFont="1" applyBorder="1" applyAlignment="1">
      <alignment horizontal="center" vertical="center" wrapText="1"/>
    </xf>
    <xf numFmtId="185" fontId="36" fillId="0" borderId="14" xfId="0" applyNumberFormat="1" applyFont="1" applyFill="1" applyBorder="1" applyAlignment="1" applyProtection="1">
      <alignment horizontal="center"/>
      <protection hidden="1"/>
    </xf>
    <xf numFmtId="189" fontId="35" fillId="0" borderId="1" xfId="0" applyNumberFormat="1" applyFont="1" applyFill="1" applyBorder="1" applyAlignment="1" applyProtection="1">
      <protection hidden="1"/>
    </xf>
    <xf numFmtId="0" fontId="36" fillId="0" borderId="0" xfId="50" applyFont="1" applyAlignment="1">
      <alignment horizontal="center" vertical="center"/>
    </xf>
    <xf numFmtId="180" fontId="11" fillId="0" borderId="0" xfId="50" applyNumberFormat="1" applyFont="1"/>
    <xf numFmtId="49" fontId="36" fillId="0" borderId="1" xfId="0" applyNumberFormat="1" applyFont="1" applyFill="1" applyBorder="1" applyAlignment="1" applyProtection="1">
      <protection hidden="1"/>
    </xf>
    <xf numFmtId="175" fontId="36" fillId="0" borderId="1" xfId="0" applyNumberFormat="1" applyFont="1" applyFill="1" applyBorder="1" applyAlignment="1" applyProtection="1">
      <alignment wrapText="1"/>
      <protection hidden="1"/>
    </xf>
    <xf numFmtId="193" fontId="10" fillId="0" borderId="0" xfId="50" applyNumberFormat="1"/>
    <xf numFmtId="192" fontId="35" fillId="0" borderId="0" xfId="50" applyNumberFormat="1" applyFont="1"/>
    <xf numFmtId="192" fontId="11" fillId="0" borderId="0" xfId="50" applyNumberFormat="1" applyFont="1"/>
    <xf numFmtId="192" fontId="10" fillId="0" borderId="0" xfId="50" applyNumberFormat="1"/>
    <xf numFmtId="194" fontId="35" fillId="0" borderId="0" xfId="50" applyNumberFormat="1" applyFont="1"/>
    <xf numFmtId="195" fontId="35" fillId="0" borderId="0" xfId="50" applyNumberFormat="1" applyFont="1"/>
    <xf numFmtId="195" fontId="11" fillId="0" borderId="0" xfId="50" applyNumberFormat="1" applyFont="1"/>
    <xf numFmtId="195" fontId="10" fillId="0" borderId="0" xfId="50" applyNumberFormat="1"/>
    <xf numFmtId="200" fontId="10" fillId="0" borderId="0" xfId="50" applyNumberFormat="1"/>
    <xf numFmtId="190" fontId="10" fillId="0" borderId="0" xfId="50" applyNumberFormat="1" applyAlignment="1">
      <alignment horizontal="center" vertical="center"/>
    </xf>
    <xf numFmtId="185" fontId="36" fillId="28" borderId="1" xfId="0" applyNumberFormat="1" applyFont="1" applyFill="1" applyBorder="1" applyAlignment="1" applyProtection="1">
      <alignment horizontal="center"/>
      <protection hidden="1"/>
    </xf>
    <xf numFmtId="178" fontId="41" fillId="0" borderId="1" xfId="0" applyNumberFormat="1" applyFont="1" applyFill="1" applyBorder="1" applyAlignment="1" applyProtection="1">
      <alignment horizontal="left"/>
      <protection hidden="1"/>
    </xf>
    <xf numFmtId="185" fontId="36" fillId="28" borderId="13" xfId="0" applyNumberFormat="1" applyFont="1" applyFill="1" applyBorder="1" applyAlignment="1" applyProtection="1">
      <alignment horizontal="center"/>
      <protection hidden="1"/>
    </xf>
    <xf numFmtId="185" fontId="36" fillId="28" borderId="14" xfId="0" applyNumberFormat="1" applyFont="1" applyFill="1" applyBorder="1" applyAlignment="1" applyProtection="1">
      <alignment horizontal="center"/>
      <protection hidden="1"/>
    </xf>
    <xf numFmtId="0" fontId="28" fillId="0" borderId="0" xfId="50" applyFont="1" applyBorder="1" applyAlignment="1" applyProtection="1">
      <alignment horizontal="right"/>
      <protection hidden="1"/>
    </xf>
    <xf numFmtId="0" fontId="29" fillId="0" borderId="0" xfId="50" applyNumberFormat="1" applyFont="1" applyFill="1" applyBorder="1" applyAlignment="1" applyProtection="1">
      <alignment horizontal="center" vertical="top"/>
      <protection hidden="1"/>
    </xf>
    <xf numFmtId="0" fontId="28" fillId="0" borderId="0" xfId="87" applyNumberFormat="1" applyFont="1" applyFill="1" applyBorder="1" applyAlignment="1" applyProtection="1">
      <alignment horizontal="right" wrapText="1"/>
      <protection hidden="1"/>
    </xf>
    <xf numFmtId="0" fontId="28" fillId="0" borderId="0" xfId="87" applyNumberFormat="1" applyFont="1" applyFill="1" applyBorder="1" applyAlignment="1" applyProtection="1">
      <alignment horizontal="right" vertical="center" wrapText="1"/>
      <protection hidden="1"/>
    </xf>
    <xf numFmtId="0" fontId="28" fillId="0" borderId="0" xfId="87" applyNumberFormat="1" applyFont="1" applyFill="1" applyBorder="1" applyAlignment="1" applyProtection="1">
      <alignment horizontal="right"/>
      <protection hidden="1"/>
    </xf>
  </cellXfs>
  <cellStyles count="103">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20% - Акцент5 2" xfId="5" xr:uid="{00000000-0005-0000-0000-000004000000}"/>
    <cellStyle name="20% - Акцент6 2" xfId="6" xr:uid="{00000000-0005-0000-0000-000005000000}"/>
    <cellStyle name="40% - Акцент1 2" xfId="7" xr:uid="{00000000-0005-0000-0000-000006000000}"/>
    <cellStyle name="40% - Акцент2 2" xfId="8" xr:uid="{00000000-0005-0000-0000-000007000000}"/>
    <cellStyle name="40% - Акцент3 2" xfId="9" xr:uid="{00000000-0005-0000-0000-000008000000}"/>
    <cellStyle name="40% - Акцент4 2" xfId="10" xr:uid="{00000000-0005-0000-0000-000009000000}"/>
    <cellStyle name="40% - Акцент5 2" xfId="11" xr:uid="{00000000-0005-0000-0000-00000A000000}"/>
    <cellStyle name="40% - Акцент6 2" xfId="12" xr:uid="{00000000-0005-0000-0000-00000B000000}"/>
    <cellStyle name="60% - Акцент1 2" xfId="13" xr:uid="{00000000-0005-0000-0000-00000C000000}"/>
    <cellStyle name="60% - Акцент2 2" xfId="14" xr:uid="{00000000-0005-0000-0000-00000D000000}"/>
    <cellStyle name="60% - Акцент3 2" xfId="15" xr:uid="{00000000-0005-0000-0000-00000E000000}"/>
    <cellStyle name="60% - Акцент4 2" xfId="16" xr:uid="{00000000-0005-0000-0000-00000F000000}"/>
    <cellStyle name="60% - Акцент5 2" xfId="17" xr:uid="{00000000-0005-0000-0000-000010000000}"/>
    <cellStyle name="60% - Акцент6 2" xfId="18" xr:uid="{00000000-0005-0000-0000-000011000000}"/>
    <cellStyle name="Акцент1 2" xfId="19" xr:uid="{00000000-0005-0000-0000-000012000000}"/>
    <cellStyle name="Акцент2 2" xfId="20" xr:uid="{00000000-0005-0000-0000-000013000000}"/>
    <cellStyle name="Акцент3 2" xfId="21" xr:uid="{00000000-0005-0000-0000-000014000000}"/>
    <cellStyle name="Акцент4 2" xfId="22" xr:uid="{00000000-0005-0000-0000-000015000000}"/>
    <cellStyle name="Акцент5 2" xfId="23" xr:uid="{00000000-0005-0000-0000-000016000000}"/>
    <cellStyle name="Акцент6 2" xfId="24" xr:uid="{00000000-0005-0000-0000-000017000000}"/>
    <cellStyle name="Ввод  2" xfId="25" xr:uid="{00000000-0005-0000-0000-000018000000}"/>
    <cellStyle name="Вывод 2" xfId="26" xr:uid="{00000000-0005-0000-0000-000019000000}"/>
    <cellStyle name="Вычисление 2" xfId="27" xr:uid="{00000000-0005-0000-0000-00001A000000}"/>
    <cellStyle name="Данные (редактируемые)" xfId="28" xr:uid="{00000000-0005-0000-0000-00001B000000}"/>
    <cellStyle name="Данные (только для чтения)" xfId="29" xr:uid="{00000000-0005-0000-0000-00001C000000}"/>
    <cellStyle name="Данные для удаления" xfId="30" xr:uid="{00000000-0005-0000-0000-00001D000000}"/>
    <cellStyle name="Денежный 2" xfId="31" xr:uid="{00000000-0005-0000-0000-00001E000000}"/>
    <cellStyle name="Заголовки полей" xfId="32" xr:uid="{00000000-0005-0000-0000-00001F000000}"/>
    <cellStyle name="Заголовки полей [печать]" xfId="33" xr:uid="{00000000-0005-0000-0000-000020000000}"/>
    <cellStyle name="Заголовок 1 2" xfId="34" xr:uid="{00000000-0005-0000-0000-000021000000}"/>
    <cellStyle name="Заголовок 2 2" xfId="35" xr:uid="{00000000-0005-0000-0000-000022000000}"/>
    <cellStyle name="Заголовок 3 2" xfId="36" xr:uid="{00000000-0005-0000-0000-000023000000}"/>
    <cellStyle name="Заголовок 4 2" xfId="37" xr:uid="{00000000-0005-0000-0000-000024000000}"/>
    <cellStyle name="Заголовок меры" xfId="38" xr:uid="{00000000-0005-0000-0000-000025000000}"/>
    <cellStyle name="Заголовок показателя [печать]" xfId="39" xr:uid="{00000000-0005-0000-0000-000026000000}"/>
    <cellStyle name="Заголовок показателя константы" xfId="40" xr:uid="{00000000-0005-0000-0000-000027000000}"/>
    <cellStyle name="Заголовок результата расчета" xfId="41" xr:uid="{00000000-0005-0000-0000-000028000000}"/>
    <cellStyle name="Заголовок свободного показателя" xfId="42" xr:uid="{00000000-0005-0000-0000-000029000000}"/>
    <cellStyle name="Значение фильтра" xfId="43" xr:uid="{00000000-0005-0000-0000-00002A000000}"/>
    <cellStyle name="Значение фильтра [печать]" xfId="44" xr:uid="{00000000-0005-0000-0000-00002B000000}"/>
    <cellStyle name="Информация о задаче" xfId="45" xr:uid="{00000000-0005-0000-0000-00002C000000}"/>
    <cellStyle name="Итог 2" xfId="46" xr:uid="{00000000-0005-0000-0000-00002D000000}"/>
    <cellStyle name="Контрольная ячейка 2" xfId="47" xr:uid="{00000000-0005-0000-0000-00002E000000}"/>
    <cellStyle name="Название 2" xfId="48" xr:uid="{00000000-0005-0000-0000-00002F000000}"/>
    <cellStyle name="Нейтральный 2" xfId="49" xr:uid="{00000000-0005-0000-0000-000030000000}"/>
    <cellStyle name="Обычный" xfId="0" builtinId="0"/>
    <cellStyle name="Обычный 10" xfId="96" xr:uid="{00000000-0005-0000-0000-000032000000}"/>
    <cellStyle name="Обычный 11" xfId="97" xr:uid="{00000000-0005-0000-0000-000033000000}"/>
    <cellStyle name="Обычный 12" xfId="98" xr:uid="{00000000-0005-0000-0000-000034000000}"/>
    <cellStyle name="Обычный 13" xfId="99" xr:uid="{00000000-0005-0000-0000-000035000000}"/>
    <cellStyle name="Обычный 13 2" xfId="101" xr:uid="{00000000-0005-0000-0000-000036000000}"/>
    <cellStyle name="Обычный 14" xfId="102" xr:uid="{00000000-0005-0000-0000-000037000000}"/>
    <cellStyle name="Обычный 2" xfId="50" xr:uid="{00000000-0005-0000-0000-000038000000}"/>
    <cellStyle name="Обычный 2 2" xfId="51" xr:uid="{00000000-0005-0000-0000-000039000000}"/>
    <cellStyle name="Обычный 2 3" xfId="52" xr:uid="{00000000-0005-0000-0000-00003A000000}"/>
    <cellStyle name="Обычный 2 3 2" xfId="53" xr:uid="{00000000-0005-0000-0000-00003B000000}"/>
    <cellStyle name="Обычный 2 4" xfId="87" xr:uid="{00000000-0005-0000-0000-00003C000000}"/>
    <cellStyle name="Обычный 2 4 2" xfId="90" xr:uid="{00000000-0005-0000-0000-00003D000000}"/>
    <cellStyle name="Обычный 2 5" xfId="88" xr:uid="{00000000-0005-0000-0000-00003E000000}"/>
    <cellStyle name="Обычный 2 5 2" xfId="91" xr:uid="{00000000-0005-0000-0000-00003F000000}"/>
    <cellStyle name="Обычный 2 6" xfId="89" xr:uid="{00000000-0005-0000-0000-000040000000}"/>
    <cellStyle name="Обычный 2 7" xfId="92" xr:uid="{00000000-0005-0000-0000-000041000000}"/>
    <cellStyle name="Обычный 2 8" xfId="93" xr:uid="{00000000-0005-0000-0000-000042000000}"/>
    <cellStyle name="Обычный 2 9" xfId="100" xr:uid="{00000000-0005-0000-0000-000043000000}"/>
    <cellStyle name="Обычный 3" xfId="54" xr:uid="{00000000-0005-0000-0000-000044000000}"/>
    <cellStyle name="Обычный 3 2" xfId="81" xr:uid="{00000000-0005-0000-0000-000045000000}"/>
    <cellStyle name="Обычный 4" xfId="55" xr:uid="{00000000-0005-0000-0000-000046000000}"/>
    <cellStyle name="Обычный 5" xfId="80" xr:uid="{00000000-0005-0000-0000-000047000000}"/>
    <cellStyle name="Обычный 5 2" xfId="82" xr:uid="{00000000-0005-0000-0000-000048000000}"/>
    <cellStyle name="Обычный 6" xfId="83" xr:uid="{00000000-0005-0000-0000-000049000000}"/>
    <cellStyle name="Обычный 7" xfId="84" xr:uid="{00000000-0005-0000-0000-00004A000000}"/>
    <cellStyle name="Обычный 8" xfId="94" xr:uid="{00000000-0005-0000-0000-00004B000000}"/>
    <cellStyle name="Обычный 9" xfId="95" xr:uid="{00000000-0005-0000-0000-00004C000000}"/>
    <cellStyle name="Отдельная ячейка" xfId="56" xr:uid="{00000000-0005-0000-0000-000050000000}"/>
    <cellStyle name="Отдельная ячейка - константа" xfId="57" xr:uid="{00000000-0005-0000-0000-000051000000}"/>
    <cellStyle name="Отдельная ячейка - константа [печать]" xfId="58" xr:uid="{00000000-0005-0000-0000-000052000000}"/>
    <cellStyle name="Отдельная ячейка [печать]" xfId="59" xr:uid="{00000000-0005-0000-0000-000053000000}"/>
    <cellStyle name="Отдельная ячейка-результат" xfId="60" xr:uid="{00000000-0005-0000-0000-000054000000}"/>
    <cellStyle name="Отдельная ячейка-результат [печать]" xfId="61" xr:uid="{00000000-0005-0000-0000-000055000000}"/>
    <cellStyle name="Плохой 2" xfId="62" xr:uid="{00000000-0005-0000-0000-000056000000}"/>
    <cellStyle name="Пояснение 2" xfId="63" xr:uid="{00000000-0005-0000-0000-000057000000}"/>
    <cellStyle name="Примечание 2" xfId="64" xr:uid="{00000000-0005-0000-0000-000058000000}"/>
    <cellStyle name="Примечание 3" xfId="65" xr:uid="{00000000-0005-0000-0000-000059000000}"/>
    <cellStyle name="Процентный 2" xfId="66" xr:uid="{00000000-0005-0000-0000-00005A000000}"/>
    <cellStyle name="Свойства элементов измерения" xfId="67" xr:uid="{00000000-0005-0000-0000-00005B000000}"/>
    <cellStyle name="Свойства элементов измерения [печать]" xfId="68" xr:uid="{00000000-0005-0000-0000-00005C000000}"/>
    <cellStyle name="Связанная ячейка 2" xfId="69" xr:uid="{00000000-0005-0000-0000-00005D000000}"/>
    <cellStyle name="Текст предупреждения 2" xfId="70" xr:uid="{00000000-0005-0000-0000-00005E000000}"/>
    <cellStyle name="Финансовый 2" xfId="71" xr:uid="{00000000-0005-0000-0000-00005F000000}"/>
    <cellStyle name="Финансовый 3" xfId="72" xr:uid="{00000000-0005-0000-0000-000060000000}"/>
    <cellStyle name="Финансовый 3 2" xfId="73" xr:uid="{00000000-0005-0000-0000-000061000000}"/>
    <cellStyle name="Финансовый 4" xfId="74" xr:uid="{00000000-0005-0000-0000-000062000000}"/>
    <cellStyle name="Финансовый 4 2" xfId="85" xr:uid="{00000000-0005-0000-0000-000063000000}"/>
    <cellStyle name="Финансовый 5" xfId="75" xr:uid="{00000000-0005-0000-0000-000064000000}"/>
    <cellStyle name="Финансовый 5 2" xfId="86" xr:uid="{00000000-0005-0000-0000-000065000000}"/>
    <cellStyle name="Финансовый 6" xfId="76" xr:uid="{00000000-0005-0000-0000-000066000000}"/>
    <cellStyle name="Хороший 2" xfId="77" xr:uid="{00000000-0005-0000-0000-000067000000}"/>
    <cellStyle name="Элементы осей" xfId="78" xr:uid="{00000000-0005-0000-0000-000068000000}"/>
    <cellStyle name="Элементы осей [печать]" xfId="79" xr:uid="{00000000-0005-0000-0000-000069000000}"/>
  </cellStyles>
  <dxfs count="0"/>
  <tableStyles count="0" defaultTableStyle="TableStyleMedium9" defaultPivotStyle="PivotStyleLight16"/>
  <colors>
    <mruColors>
      <color rgb="FFFFCC66"/>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N812"/>
  <sheetViews>
    <sheetView showGridLines="0" tabSelected="1" zoomScale="96" zoomScaleNormal="96" workbookViewId="0">
      <selection activeCell="B28" sqref="B28"/>
    </sheetView>
  </sheetViews>
  <sheetFormatPr defaultColWidth="9.140625" defaultRowHeight="12.75" x14ac:dyDescent="0.2"/>
  <cols>
    <col min="1" max="1" width="1.7109375" style="44" customWidth="1"/>
    <col min="2" max="2" width="44" style="3" customWidth="1"/>
    <col min="3" max="3" width="6.28515625" style="4" customWidth="1"/>
    <col min="4" max="5" width="5.7109375" style="4" customWidth="1"/>
    <col min="6" max="6" width="10" style="4" customWidth="1"/>
    <col min="7" max="7" width="5.7109375" style="4" customWidth="1"/>
    <col min="8" max="8" width="13" style="4" customWidth="1"/>
    <col min="9" max="9" width="13.7109375" style="4" customWidth="1"/>
    <col min="10" max="10" width="9" style="4" customWidth="1"/>
    <col min="11" max="11" width="17" style="3" customWidth="1"/>
    <col min="12" max="12" width="15" style="3" customWidth="1"/>
    <col min="13" max="233" width="9.140625" style="3" customWidth="1"/>
    <col min="234" max="16384" width="9.140625" style="3"/>
  </cols>
  <sheetData>
    <row r="1" spans="1:12" s="1" customFormat="1" ht="12.75" customHeight="1" x14ac:dyDescent="0.2">
      <c r="A1" s="89" t="s">
        <v>22</v>
      </c>
      <c r="B1" s="89"/>
      <c r="C1" s="89"/>
      <c r="D1" s="89"/>
      <c r="E1" s="89"/>
      <c r="F1" s="89"/>
      <c r="G1" s="89"/>
      <c r="H1" s="89"/>
      <c r="I1" s="89"/>
      <c r="J1" s="89"/>
    </row>
    <row r="2" spans="1:12" s="1" customFormat="1" ht="1.1499999999999999" customHeight="1" x14ac:dyDescent="0.2">
      <c r="A2" s="90" t="s">
        <v>6</v>
      </c>
      <c r="B2" s="90"/>
      <c r="C2" s="90"/>
      <c r="D2" s="90"/>
      <c r="E2" s="90"/>
      <c r="F2" s="90"/>
      <c r="G2" s="90"/>
      <c r="H2" s="90"/>
      <c r="I2" s="90"/>
      <c r="J2" s="90"/>
    </row>
    <row r="3" spans="1:12" s="1" customFormat="1" ht="9" customHeight="1" x14ac:dyDescent="0.2">
      <c r="A3" s="90"/>
      <c r="B3" s="90"/>
      <c r="C3" s="90"/>
      <c r="D3" s="90"/>
      <c r="E3" s="90"/>
      <c r="F3" s="90"/>
      <c r="G3" s="90"/>
      <c r="H3" s="90"/>
      <c r="I3" s="90"/>
      <c r="J3" s="90"/>
    </row>
    <row r="4" spans="1:12" s="1" customFormat="1" ht="13.5" customHeight="1" x14ac:dyDescent="0.2">
      <c r="A4" s="91" t="s">
        <v>8</v>
      </c>
      <c r="B4" s="91"/>
      <c r="C4" s="91"/>
      <c r="D4" s="91"/>
      <c r="E4" s="91"/>
      <c r="F4" s="91"/>
      <c r="G4" s="91"/>
      <c r="H4" s="91"/>
      <c r="I4" s="91"/>
      <c r="J4" s="91"/>
    </row>
    <row r="5" spans="1:12" s="1" customFormat="1" ht="12.75" customHeight="1" x14ac:dyDescent="0.2">
      <c r="A5" s="7"/>
      <c r="B5" s="91" t="s">
        <v>13</v>
      </c>
      <c r="C5" s="91"/>
      <c r="D5" s="91"/>
      <c r="E5" s="91"/>
      <c r="F5" s="91"/>
      <c r="G5" s="91"/>
      <c r="H5" s="91"/>
      <c r="I5" s="91"/>
      <c r="J5" s="91"/>
    </row>
    <row r="6" spans="1:12" s="5" customFormat="1" ht="12.75" customHeight="1" x14ac:dyDescent="0.2">
      <c r="A6" s="8"/>
      <c r="B6" s="87" t="s">
        <v>389</v>
      </c>
      <c r="C6" s="87"/>
      <c r="D6" s="87"/>
      <c r="E6" s="87"/>
      <c r="F6" s="87"/>
      <c r="G6" s="87"/>
      <c r="H6" s="87"/>
      <c r="I6" s="87"/>
      <c r="J6" s="87"/>
    </row>
    <row r="7" spans="1:12" s="5" customFormat="1" ht="12.75" customHeight="1" x14ac:dyDescent="0.2">
      <c r="A7" s="8"/>
      <c r="B7" s="19"/>
      <c r="C7" s="19"/>
      <c r="D7" s="19"/>
      <c r="E7" s="19"/>
      <c r="F7" s="19"/>
      <c r="G7" s="19"/>
      <c r="H7" s="19"/>
      <c r="I7" s="19"/>
      <c r="J7" s="19"/>
    </row>
    <row r="8" spans="1:12" s="5" customFormat="1" ht="12.75" customHeight="1" x14ac:dyDescent="0.2">
      <c r="A8" s="9"/>
      <c r="B8" s="88" t="s">
        <v>21</v>
      </c>
      <c r="C8" s="88"/>
      <c r="D8" s="88"/>
      <c r="E8" s="88"/>
      <c r="F8" s="88"/>
      <c r="G8" s="88"/>
      <c r="H8" s="88"/>
      <c r="I8" s="88"/>
      <c r="J8" s="88"/>
    </row>
    <row r="9" spans="1:12" s="5" customFormat="1" ht="12.75" customHeight="1" x14ac:dyDescent="0.2">
      <c r="A9" s="10"/>
      <c r="B9" s="88" t="s">
        <v>430</v>
      </c>
      <c r="C9" s="88"/>
      <c r="D9" s="88"/>
      <c r="E9" s="88"/>
      <c r="F9" s="88"/>
      <c r="G9" s="88"/>
      <c r="H9" s="88"/>
      <c r="I9" s="88"/>
      <c r="J9" s="88"/>
    </row>
    <row r="10" spans="1:12" s="2" customFormat="1" ht="12.75" customHeight="1" x14ac:dyDescent="0.2">
      <c r="A10" s="11"/>
      <c r="B10" s="11"/>
      <c r="C10" s="12"/>
      <c r="D10" s="12"/>
      <c r="E10" s="12"/>
      <c r="F10" s="12"/>
      <c r="G10" s="12"/>
      <c r="H10" s="12"/>
      <c r="I10" s="12"/>
      <c r="J10" s="12"/>
    </row>
    <row r="11" spans="1:12" s="2" customFormat="1" ht="12.75" customHeight="1" x14ac:dyDescent="0.2">
      <c r="A11" s="13" t="s">
        <v>10</v>
      </c>
      <c r="B11" s="11"/>
      <c r="C11" s="14"/>
      <c r="D11" s="12"/>
      <c r="E11" s="12"/>
      <c r="F11" s="12"/>
      <c r="G11" s="12"/>
      <c r="H11" s="12"/>
      <c r="I11" s="12"/>
      <c r="J11" s="12"/>
    </row>
    <row r="12" spans="1:12" s="2" customFormat="1" ht="12.75" customHeight="1" x14ac:dyDescent="0.2">
      <c r="A12" s="13" t="s">
        <v>11</v>
      </c>
      <c r="B12" s="13"/>
      <c r="C12" s="12"/>
      <c r="D12" s="12"/>
      <c r="E12" s="12"/>
      <c r="F12" s="12"/>
      <c r="G12" s="12"/>
      <c r="H12" s="12"/>
      <c r="I12" s="12"/>
      <c r="J12" s="12"/>
    </row>
    <row r="13" spans="1:12" ht="6.75" customHeight="1" x14ac:dyDescent="0.2">
      <c r="A13" s="15"/>
      <c r="B13" s="15"/>
      <c r="C13" s="17"/>
      <c r="D13" s="16"/>
      <c r="E13" s="16"/>
      <c r="F13" s="16"/>
      <c r="G13" s="16"/>
      <c r="H13" s="16"/>
      <c r="I13" s="16"/>
      <c r="J13" s="16"/>
    </row>
    <row r="14" spans="1:12" ht="42" customHeight="1" x14ac:dyDescent="0.2">
      <c r="A14" s="40"/>
      <c r="B14" s="52" t="s">
        <v>0</v>
      </c>
      <c r="C14" s="52" t="s">
        <v>12</v>
      </c>
      <c r="D14" s="52" t="s">
        <v>1</v>
      </c>
      <c r="E14" s="52" t="s">
        <v>2</v>
      </c>
      <c r="F14" s="52" t="s">
        <v>3</v>
      </c>
      <c r="G14" s="52" t="s">
        <v>4</v>
      </c>
      <c r="H14" s="52" t="s">
        <v>14</v>
      </c>
      <c r="I14" s="51" t="s">
        <v>19</v>
      </c>
      <c r="J14" s="66" t="s">
        <v>20</v>
      </c>
    </row>
    <row r="15" spans="1:12" ht="12.75" customHeight="1" x14ac:dyDescent="0.2">
      <c r="A15" s="40"/>
      <c r="B15" s="26">
        <v>1</v>
      </c>
      <c r="C15" s="6">
        <v>2</v>
      </c>
      <c r="D15" s="6">
        <v>3</v>
      </c>
      <c r="E15" s="6">
        <v>4</v>
      </c>
      <c r="F15" s="6">
        <v>5</v>
      </c>
      <c r="G15" s="6">
        <v>6</v>
      </c>
      <c r="H15" s="6">
        <v>7</v>
      </c>
      <c r="I15" s="6">
        <v>8</v>
      </c>
      <c r="J15" s="6">
        <v>9</v>
      </c>
    </row>
    <row r="16" spans="1:12" s="20" customFormat="1" ht="21.75" customHeight="1" x14ac:dyDescent="0.2">
      <c r="A16" s="41"/>
      <c r="B16" s="47" t="s">
        <v>374</v>
      </c>
      <c r="C16" s="63">
        <v>802</v>
      </c>
      <c r="D16" s="54">
        <v>0</v>
      </c>
      <c r="E16" s="54">
        <v>0</v>
      </c>
      <c r="F16" s="55">
        <v>0</v>
      </c>
      <c r="G16" s="56">
        <v>0</v>
      </c>
      <c r="H16" s="27">
        <f>H17+H25+H90</f>
        <v>117434.98176</v>
      </c>
      <c r="I16" s="27">
        <f>I17+I25+I90</f>
        <v>116381.04416999999</v>
      </c>
      <c r="J16" s="29">
        <f t="shared" ref="J16:J87" si="0">I16/H16*100</f>
        <v>99.102535229107531</v>
      </c>
      <c r="K16" s="49"/>
      <c r="L16" s="31"/>
    </row>
    <row r="17" spans="1:12" ht="12" customHeight="1" x14ac:dyDescent="0.2">
      <c r="A17" s="42"/>
      <c r="B17" s="57" t="s">
        <v>203</v>
      </c>
      <c r="C17" s="58">
        <v>802</v>
      </c>
      <c r="D17" s="59">
        <v>7</v>
      </c>
      <c r="E17" s="59">
        <v>0</v>
      </c>
      <c r="F17" s="60">
        <v>0</v>
      </c>
      <c r="G17" s="61">
        <v>0</v>
      </c>
      <c r="H17" s="28">
        <f t="shared" ref="H17:I23" si="1">H18</f>
        <v>22847.62644</v>
      </c>
      <c r="I17" s="28">
        <f t="shared" si="1"/>
        <v>22233.356510000001</v>
      </c>
      <c r="J17" s="48">
        <f t="shared" si="0"/>
        <v>97.311449696478846</v>
      </c>
      <c r="L17" s="32"/>
    </row>
    <row r="18" spans="1:12" ht="12" customHeight="1" x14ac:dyDescent="0.2">
      <c r="A18" s="42"/>
      <c r="B18" s="57" t="s">
        <v>234</v>
      </c>
      <c r="C18" s="58">
        <v>802</v>
      </c>
      <c r="D18" s="59">
        <v>7</v>
      </c>
      <c r="E18" s="59">
        <v>3</v>
      </c>
      <c r="F18" s="60">
        <v>0</v>
      </c>
      <c r="G18" s="61">
        <v>0</v>
      </c>
      <c r="H18" s="28">
        <f t="shared" si="1"/>
        <v>22847.62644</v>
      </c>
      <c r="I18" s="28">
        <f t="shared" si="1"/>
        <v>22233.356510000001</v>
      </c>
      <c r="J18" s="48">
        <f t="shared" si="0"/>
        <v>97.311449696478846</v>
      </c>
    </row>
    <row r="19" spans="1:12" ht="21.75" customHeight="1" x14ac:dyDescent="0.2">
      <c r="A19" s="42"/>
      <c r="B19" s="57" t="s">
        <v>402</v>
      </c>
      <c r="C19" s="58">
        <v>802</v>
      </c>
      <c r="D19" s="59">
        <v>7</v>
      </c>
      <c r="E19" s="59">
        <v>3</v>
      </c>
      <c r="F19" s="60" t="s">
        <v>205</v>
      </c>
      <c r="G19" s="61">
        <v>0</v>
      </c>
      <c r="H19" s="28">
        <f t="shared" si="1"/>
        <v>22847.62644</v>
      </c>
      <c r="I19" s="28">
        <f t="shared" si="1"/>
        <v>22233.356510000001</v>
      </c>
      <c r="J19" s="48">
        <f t="shared" si="0"/>
        <v>97.311449696478846</v>
      </c>
    </row>
    <row r="20" spans="1:12" ht="21.75" customHeight="1" x14ac:dyDescent="0.2">
      <c r="A20" s="42"/>
      <c r="B20" s="57" t="s">
        <v>235</v>
      </c>
      <c r="C20" s="58">
        <v>802</v>
      </c>
      <c r="D20" s="59">
        <v>7</v>
      </c>
      <c r="E20" s="59">
        <v>3</v>
      </c>
      <c r="F20" s="60" t="s">
        <v>236</v>
      </c>
      <c r="G20" s="61">
        <v>0</v>
      </c>
      <c r="H20" s="28">
        <f t="shared" si="1"/>
        <v>22847.62644</v>
      </c>
      <c r="I20" s="28">
        <f t="shared" si="1"/>
        <v>22233.356510000001</v>
      </c>
      <c r="J20" s="48">
        <f t="shared" si="0"/>
        <v>97.311449696478846</v>
      </c>
    </row>
    <row r="21" spans="1:12" ht="21.75" customHeight="1" x14ac:dyDescent="0.2">
      <c r="A21" s="42"/>
      <c r="B21" s="57" t="s">
        <v>237</v>
      </c>
      <c r="C21" s="58">
        <v>802</v>
      </c>
      <c r="D21" s="59">
        <v>7</v>
      </c>
      <c r="E21" s="59">
        <v>3</v>
      </c>
      <c r="F21" s="60" t="s">
        <v>238</v>
      </c>
      <c r="G21" s="61">
        <v>0</v>
      </c>
      <c r="H21" s="28">
        <f t="shared" si="1"/>
        <v>22847.62644</v>
      </c>
      <c r="I21" s="28">
        <f t="shared" si="1"/>
        <v>22233.356510000001</v>
      </c>
      <c r="J21" s="48">
        <f t="shared" si="0"/>
        <v>97.311449696478846</v>
      </c>
    </row>
    <row r="22" spans="1:12" ht="21.75" customHeight="1" x14ac:dyDescent="0.2">
      <c r="A22" s="42"/>
      <c r="B22" s="57" t="s">
        <v>210</v>
      </c>
      <c r="C22" s="58">
        <v>802</v>
      </c>
      <c r="D22" s="59">
        <v>7</v>
      </c>
      <c r="E22" s="59">
        <v>3</v>
      </c>
      <c r="F22" s="60" t="s">
        <v>238</v>
      </c>
      <c r="G22" s="61" t="s">
        <v>211</v>
      </c>
      <c r="H22" s="28">
        <f t="shared" si="1"/>
        <v>22847.62644</v>
      </c>
      <c r="I22" s="28">
        <f t="shared" si="1"/>
        <v>22233.356510000001</v>
      </c>
      <c r="J22" s="48">
        <f t="shared" si="0"/>
        <v>97.311449696478846</v>
      </c>
    </row>
    <row r="23" spans="1:12" ht="12" customHeight="1" x14ac:dyDescent="0.2">
      <c r="A23" s="42"/>
      <c r="B23" s="57" t="s">
        <v>212</v>
      </c>
      <c r="C23" s="58">
        <v>802</v>
      </c>
      <c r="D23" s="59">
        <v>7</v>
      </c>
      <c r="E23" s="59">
        <v>3</v>
      </c>
      <c r="F23" s="60" t="s">
        <v>238</v>
      </c>
      <c r="G23" s="61" t="s">
        <v>213</v>
      </c>
      <c r="H23" s="28">
        <v>22847.62644</v>
      </c>
      <c r="I23" s="28">
        <f t="shared" si="1"/>
        <v>22233.356510000001</v>
      </c>
      <c r="J23" s="48">
        <f t="shared" si="0"/>
        <v>97.311449696478846</v>
      </c>
    </row>
    <row r="24" spans="1:12" ht="42.75" customHeight="1" x14ac:dyDescent="0.2">
      <c r="A24" s="42"/>
      <c r="B24" s="57" t="s">
        <v>214</v>
      </c>
      <c r="C24" s="58">
        <v>802</v>
      </c>
      <c r="D24" s="59">
        <v>7</v>
      </c>
      <c r="E24" s="59">
        <v>3</v>
      </c>
      <c r="F24" s="60" t="s">
        <v>238</v>
      </c>
      <c r="G24" s="61" t="s">
        <v>215</v>
      </c>
      <c r="H24" s="28">
        <v>22867.726439999999</v>
      </c>
      <c r="I24" s="67">
        <v>22233.356510000001</v>
      </c>
      <c r="J24" s="48">
        <f t="shared" si="0"/>
        <v>97.225916045198247</v>
      </c>
    </row>
    <row r="25" spans="1:12" ht="12" customHeight="1" x14ac:dyDescent="0.2">
      <c r="A25" s="42"/>
      <c r="B25" s="57" t="s">
        <v>255</v>
      </c>
      <c r="C25" s="58">
        <v>802</v>
      </c>
      <c r="D25" s="59">
        <v>8</v>
      </c>
      <c r="E25" s="59">
        <v>0</v>
      </c>
      <c r="F25" s="60">
        <v>0</v>
      </c>
      <c r="G25" s="61">
        <v>0</v>
      </c>
      <c r="H25" s="28">
        <f>H26+H45</f>
        <v>94467.355320000002</v>
      </c>
      <c r="I25" s="28">
        <f>I26+I45</f>
        <v>94037.437659999996</v>
      </c>
      <c r="J25" s="48">
        <f t="shared" si="0"/>
        <v>99.544903465812396</v>
      </c>
    </row>
    <row r="26" spans="1:12" ht="12" customHeight="1" x14ac:dyDescent="0.2">
      <c r="A26" s="42"/>
      <c r="B26" s="57" t="s">
        <v>256</v>
      </c>
      <c r="C26" s="58">
        <v>802</v>
      </c>
      <c r="D26" s="59">
        <v>8</v>
      </c>
      <c r="E26" s="59">
        <v>1</v>
      </c>
      <c r="F26" s="60">
        <v>0</v>
      </c>
      <c r="G26" s="61">
        <v>0</v>
      </c>
      <c r="H26" s="28">
        <f>H27+H33+H39</f>
        <v>51116.518709999997</v>
      </c>
      <c r="I26" s="28">
        <f>I27+I33+I39</f>
        <v>51015.527089999996</v>
      </c>
      <c r="J26" s="48">
        <f t="shared" si="0"/>
        <v>99.802428603221287</v>
      </c>
    </row>
    <row r="27" spans="1:12" ht="21.75" customHeight="1" x14ac:dyDescent="0.2">
      <c r="A27" s="42"/>
      <c r="B27" s="57" t="s">
        <v>257</v>
      </c>
      <c r="C27" s="58">
        <v>802</v>
      </c>
      <c r="D27" s="59">
        <v>8</v>
      </c>
      <c r="E27" s="59">
        <v>1</v>
      </c>
      <c r="F27" s="60" t="s">
        <v>258</v>
      </c>
      <c r="G27" s="61">
        <v>0</v>
      </c>
      <c r="H27" s="28">
        <f t="shared" ref="H27:I31" si="2">H28</f>
        <v>19275.408439999999</v>
      </c>
      <c r="I27" s="28">
        <f t="shared" si="2"/>
        <v>19174.55</v>
      </c>
      <c r="J27" s="48">
        <f t="shared" si="0"/>
        <v>99.476750698622297</v>
      </c>
    </row>
    <row r="28" spans="1:12" ht="32.25" customHeight="1" x14ac:dyDescent="0.2">
      <c r="A28" s="42"/>
      <c r="B28" s="57" t="s">
        <v>259</v>
      </c>
      <c r="C28" s="58">
        <v>802</v>
      </c>
      <c r="D28" s="59">
        <v>8</v>
      </c>
      <c r="E28" s="59">
        <v>1</v>
      </c>
      <c r="F28" s="60" t="s">
        <v>260</v>
      </c>
      <c r="G28" s="61">
        <v>0</v>
      </c>
      <c r="H28" s="28">
        <f t="shared" si="2"/>
        <v>19275.408439999999</v>
      </c>
      <c r="I28" s="28">
        <f t="shared" si="2"/>
        <v>19174.55</v>
      </c>
      <c r="J28" s="48">
        <f t="shared" si="0"/>
        <v>99.476750698622297</v>
      </c>
    </row>
    <row r="29" spans="1:12" ht="21.75" customHeight="1" x14ac:dyDescent="0.2">
      <c r="A29" s="42"/>
      <c r="B29" s="57" t="s">
        <v>261</v>
      </c>
      <c r="C29" s="58">
        <v>802</v>
      </c>
      <c r="D29" s="59">
        <v>8</v>
      </c>
      <c r="E29" s="59">
        <v>1</v>
      </c>
      <c r="F29" s="60" t="s">
        <v>262</v>
      </c>
      <c r="G29" s="61">
        <v>0</v>
      </c>
      <c r="H29" s="28">
        <f t="shared" si="2"/>
        <v>19275.408439999999</v>
      </c>
      <c r="I29" s="28">
        <f t="shared" si="2"/>
        <v>19174.55</v>
      </c>
      <c r="J29" s="48">
        <f t="shared" si="0"/>
        <v>99.476750698622297</v>
      </c>
    </row>
    <row r="30" spans="1:12" ht="21.75" customHeight="1" x14ac:dyDescent="0.2">
      <c r="A30" s="42"/>
      <c r="B30" s="57" t="s">
        <v>210</v>
      </c>
      <c r="C30" s="58">
        <v>802</v>
      </c>
      <c r="D30" s="59">
        <v>8</v>
      </c>
      <c r="E30" s="59">
        <v>1</v>
      </c>
      <c r="F30" s="60" t="s">
        <v>262</v>
      </c>
      <c r="G30" s="61" t="s">
        <v>211</v>
      </c>
      <c r="H30" s="28">
        <f t="shared" si="2"/>
        <v>19275.408439999999</v>
      </c>
      <c r="I30" s="28">
        <f t="shared" si="2"/>
        <v>19174.55</v>
      </c>
      <c r="J30" s="48">
        <f t="shared" si="0"/>
        <v>99.476750698622297</v>
      </c>
    </row>
    <row r="31" spans="1:12" ht="12" customHeight="1" x14ac:dyDescent="0.2">
      <c r="A31" s="42"/>
      <c r="B31" s="57" t="s">
        <v>212</v>
      </c>
      <c r="C31" s="58">
        <v>802</v>
      </c>
      <c r="D31" s="59">
        <v>8</v>
      </c>
      <c r="E31" s="59">
        <v>1</v>
      </c>
      <c r="F31" s="60" t="s">
        <v>262</v>
      </c>
      <c r="G31" s="61" t="s">
        <v>213</v>
      </c>
      <c r="H31" s="28">
        <f t="shared" si="2"/>
        <v>19275.408439999999</v>
      </c>
      <c r="I31" s="28">
        <f t="shared" si="2"/>
        <v>19174.55</v>
      </c>
      <c r="J31" s="48">
        <f t="shared" si="0"/>
        <v>99.476750698622297</v>
      </c>
    </row>
    <row r="32" spans="1:12" ht="42.75" customHeight="1" x14ac:dyDescent="0.2">
      <c r="A32" s="42"/>
      <c r="B32" s="57" t="s">
        <v>214</v>
      </c>
      <c r="C32" s="58">
        <v>802</v>
      </c>
      <c r="D32" s="59">
        <v>8</v>
      </c>
      <c r="E32" s="59">
        <v>1</v>
      </c>
      <c r="F32" s="60" t="s">
        <v>262</v>
      </c>
      <c r="G32" s="61" t="s">
        <v>215</v>
      </c>
      <c r="H32" s="28">
        <v>19275.408439999999</v>
      </c>
      <c r="I32" s="28">
        <v>19174.55</v>
      </c>
      <c r="J32" s="48">
        <f t="shared" si="0"/>
        <v>99.476750698622297</v>
      </c>
    </row>
    <row r="33" spans="1:10" ht="21.75" customHeight="1" x14ac:dyDescent="0.2">
      <c r="A33" s="42"/>
      <c r="B33" s="57" t="s">
        <v>257</v>
      </c>
      <c r="C33" s="58">
        <v>802</v>
      </c>
      <c r="D33" s="59">
        <v>8</v>
      </c>
      <c r="E33" s="59">
        <v>1</v>
      </c>
      <c r="F33" s="60" t="s">
        <v>258</v>
      </c>
      <c r="G33" s="61">
        <v>0</v>
      </c>
      <c r="H33" s="28">
        <f t="shared" ref="H33:I37" si="3">H34</f>
        <v>27731.45795</v>
      </c>
      <c r="I33" s="28">
        <f t="shared" si="3"/>
        <v>27731.39157</v>
      </c>
      <c r="J33" s="48">
        <f t="shared" si="0"/>
        <v>99.999760632851974</v>
      </c>
    </row>
    <row r="34" spans="1:10" ht="21.75" customHeight="1" x14ac:dyDescent="0.2">
      <c r="A34" s="42"/>
      <c r="B34" s="57" t="s">
        <v>263</v>
      </c>
      <c r="C34" s="58">
        <v>802</v>
      </c>
      <c r="D34" s="59">
        <v>8</v>
      </c>
      <c r="E34" s="59">
        <v>1</v>
      </c>
      <c r="F34" s="60" t="s">
        <v>264</v>
      </c>
      <c r="G34" s="61">
        <v>0</v>
      </c>
      <c r="H34" s="28">
        <f t="shared" si="3"/>
        <v>27731.45795</v>
      </c>
      <c r="I34" s="28">
        <f t="shared" si="3"/>
        <v>27731.39157</v>
      </c>
      <c r="J34" s="48">
        <f t="shared" si="0"/>
        <v>99.999760632851974</v>
      </c>
    </row>
    <row r="35" spans="1:10" ht="21.75" customHeight="1" x14ac:dyDescent="0.2">
      <c r="A35" s="42"/>
      <c r="B35" s="57" t="s">
        <v>265</v>
      </c>
      <c r="C35" s="58">
        <v>802</v>
      </c>
      <c r="D35" s="59">
        <v>8</v>
      </c>
      <c r="E35" s="59">
        <v>1</v>
      </c>
      <c r="F35" s="60" t="s">
        <v>266</v>
      </c>
      <c r="G35" s="61">
        <v>0</v>
      </c>
      <c r="H35" s="28">
        <f t="shared" si="3"/>
        <v>27731.45795</v>
      </c>
      <c r="I35" s="28">
        <f t="shared" si="3"/>
        <v>27731.39157</v>
      </c>
      <c r="J35" s="48">
        <f t="shared" si="0"/>
        <v>99.999760632851974</v>
      </c>
    </row>
    <row r="36" spans="1:10" ht="21.75" customHeight="1" x14ac:dyDescent="0.2">
      <c r="A36" s="42"/>
      <c r="B36" s="57" t="s">
        <v>210</v>
      </c>
      <c r="C36" s="58">
        <v>802</v>
      </c>
      <c r="D36" s="59">
        <v>8</v>
      </c>
      <c r="E36" s="59">
        <v>1</v>
      </c>
      <c r="F36" s="60" t="s">
        <v>266</v>
      </c>
      <c r="G36" s="61" t="s">
        <v>211</v>
      </c>
      <c r="H36" s="28">
        <f t="shared" si="3"/>
        <v>27731.45795</v>
      </c>
      <c r="I36" s="28">
        <f t="shared" si="3"/>
        <v>27731.39157</v>
      </c>
      <c r="J36" s="48">
        <f t="shared" si="0"/>
        <v>99.999760632851974</v>
      </c>
    </row>
    <row r="37" spans="1:10" ht="12" customHeight="1" x14ac:dyDescent="0.2">
      <c r="A37" s="42"/>
      <c r="B37" s="57" t="s">
        <v>212</v>
      </c>
      <c r="C37" s="58">
        <v>802</v>
      </c>
      <c r="D37" s="59">
        <v>8</v>
      </c>
      <c r="E37" s="59">
        <v>1</v>
      </c>
      <c r="F37" s="60" t="s">
        <v>266</v>
      </c>
      <c r="G37" s="61" t="s">
        <v>213</v>
      </c>
      <c r="H37" s="28">
        <f t="shared" si="3"/>
        <v>27731.45795</v>
      </c>
      <c r="I37" s="28">
        <f t="shared" si="3"/>
        <v>27731.39157</v>
      </c>
      <c r="J37" s="48">
        <f t="shared" si="0"/>
        <v>99.999760632851974</v>
      </c>
    </row>
    <row r="38" spans="1:10" ht="42.75" customHeight="1" x14ac:dyDescent="0.2">
      <c r="A38" s="42"/>
      <c r="B38" s="57" t="s">
        <v>214</v>
      </c>
      <c r="C38" s="58">
        <v>802</v>
      </c>
      <c r="D38" s="59">
        <v>8</v>
      </c>
      <c r="E38" s="59">
        <v>1</v>
      </c>
      <c r="F38" s="60" t="s">
        <v>266</v>
      </c>
      <c r="G38" s="61" t="s">
        <v>215</v>
      </c>
      <c r="H38" s="28">
        <v>27731.45795</v>
      </c>
      <c r="I38" s="67">
        <v>27731.39157</v>
      </c>
      <c r="J38" s="48">
        <f t="shared" si="0"/>
        <v>99.999760632851974</v>
      </c>
    </row>
    <row r="39" spans="1:10" ht="21.75" customHeight="1" x14ac:dyDescent="0.2">
      <c r="A39" s="42"/>
      <c r="B39" s="57" t="s">
        <v>257</v>
      </c>
      <c r="C39" s="58">
        <v>802</v>
      </c>
      <c r="D39" s="59">
        <v>8</v>
      </c>
      <c r="E39" s="59">
        <v>1</v>
      </c>
      <c r="F39" s="60" t="s">
        <v>258</v>
      </c>
      <c r="G39" s="61">
        <v>0</v>
      </c>
      <c r="H39" s="28">
        <f t="shared" ref="H39:I43" si="4">H40</f>
        <v>4109.6523200000001</v>
      </c>
      <c r="I39" s="28">
        <f t="shared" si="4"/>
        <v>4109.5855199999996</v>
      </c>
      <c r="J39" s="48">
        <f t="shared" si="0"/>
        <v>99.998374558361661</v>
      </c>
    </row>
    <row r="40" spans="1:10" ht="21.75" customHeight="1" x14ac:dyDescent="0.2">
      <c r="A40" s="42"/>
      <c r="B40" s="57" t="s">
        <v>267</v>
      </c>
      <c r="C40" s="58">
        <v>802</v>
      </c>
      <c r="D40" s="59">
        <v>8</v>
      </c>
      <c r="E40" s="59">
        <v>1</v>
      </c>
      <c r="F40" s="60" t="s">
        <v>268</v>
      </c>
      <c r="G40" s="61">
        <v>0</v>
      </c>
      <c r="H40" s="28">
        <f t="shared" si="4"/>
        <v>4109.6523200000001</v>
      </c>
      <c r="I40" s="28">
        <f t="shared" si="4"/>
        <v>4109.5855199999996</v>
      </c>
      <c r="J40" s="48">
        <f t="shared" si="0"/>
        <v>99.998374558361661</v>
      </c>
    </row>
    <row r="41" spans="1:10" ht="21.75" customHeight="1" x14ac:dyDescent="0.2">
      <c r="A41" s="42"/>
      <c r="B41" s="57" t="s">
        <v>261</v>
      </c>
      <c r="C41" s="58">
        <v>802</v>
      </c>
      <c r="D41" s="59">
        <v>8</v>
      </c>
      <c r="E41" s="59">
        <v>1</v>
      </c>
      <c r="F41" s="60" t="s">
        <v>269</v>
      </c>
      <c r="G41" s="61">
        <v>0</v>
      </c>
      <c r="H41" s="28">
        <f t="shared" si="4"/>
        <v>4109.6523200000001</v>
      </c>
      <c r="I41" s="28">
        <f t="shared" si="4"/>
        <v>4109.5855199999996</v>
      </c>
      <c r="J41" s="48">
        <f t="shared" si="0"/>
        <v>99.998374558361661</v>
      </c>
    </row>
    <row r="42" spans="1:10" ht="21.75" customHeight="1" x14ac:dyDescent="0.2">
      <c r="A42" s="42"/>
      <c r="B42" s="57" t="s">
        <v>210</v>
      </c>
      <c r="C42" s="58">
        <v>802</v>
      </c>
      <c r="D42" s="59">
        <v>8</v>
      </c>
      <c r="E42" s="59">
        <v>1</v>
      </c>
      <c r="F42" s="60" t="s">
        <v>269</v>
      </c>
      <c r="G42" s="61" t="s">
        <v>211</v>
      </c>
      <c r="H42" s="28">
        <f t="shared" si="4"/>
        <v>4109.6523200000001</v>
      </c>
      <c r="I42" s="28">
        <f t="shared" si="4"/>
        <v>4109.5855199999996</v>
      </c>
      <c r="J42" s="48">
        <f t="shared" si="0"/>
        <v>99.998374558361661</v>
      </c>
    </row>
    <row r="43" spans="1:10" ht="12" customHeight="1" x14ac:dyDescent="0.2">
      <c r="A43" s="42"/>
      <c r="B43" s="57" t="s">
        <v>212</v>
      </c>
      <c r="C43" s="58">
        <v>802</v>
      </c>
      <c r="D43" s="59">
        <v>8</v>
      </c>
      <c r="E43" s="59">
        <v>1</v>
      </c>
      <c r="F43" s="60" t="s">
        <v>269</v>
      </c>
      <c r="G43" s="61" t="s">
        <v>213</v>
      </c>
      <c r="H43" s="28">
        <f t="shared" si="4"/>
        <v>4109.6523200000001</v>
      </c>
      <c r="I43" s="28">
        <f t="shared" si="4"/>
        <v>4109.5855199999996</v>
      </c>
      <c r="J43" s="48">
        <f t="shared" si="0"/>
        <v>99.998374558361661</v>
      </c>
    </row>
    <row r="44" spans="1:10" ht="42.75" customHeight="1" x14ac:dyDescent="0.2">
      <c r="A44" s="42"/>
      <c r="B44" s="57" t="s">
        <v>214</v>
      </c>
      <c r="C44" s="58">
        <v>802</v>
      </c>
      <c r="D44" s="59">
        <v>8</v>
      </c>
      <c r="E44" s="59">
        <v>1</v>
      </c>
      <c r="F44" s="60" t="s">
        <v>269</v>
      </c>
      <c r="G44" s="61" t="s">
        <v>215</v>
      </c>
      <c r="H44" s="28">
        <v>4109.6523200000001</v>
      </c>
      <c r="I44" s="67">
        <v>4109.5855199999996</v>
      </c>
      <c r="J44" s="48">
        <f t="shared" si="0"/>
        <v>99.998374558361661</v>
      </c>
    </row>
    <row r="45" spans="1:10" s="20" customFormat="1" ht="12" customHeight="1" x14ac:dyDescent="0.2">
      <c r="A45" s="41"/>
      <c r="B45" s="47" t="s">
        <v>270</v>
      </c>
      <c r="C45" s="63">
        <v>802</v>
      </c>
      <c r="D45" s="54">
        <v>8</v>
      </c>
      <c r="E45" s="54">
        <v>4</v>
      </c>
      <c r="F45" s="55">
        <v>0</v>
      </c>
      <c r="G45" s="56">
        <v>0</v>
      </c>
      <c r="H45" s="27">
        <f>H46</f>
        <v>43350.836609999998</v>
      </c>
      <c r="I45" s="27">
        <f>I46</f>
        <v>43021.91057</v>
      </c>
      <c r="J45" s="29">
        <f t="shared" si="0"/>
        <v>99.241246384794977</v>
      </c>
    </row>
    <row r="46" spans="1:10" ht="21.75" customHeight="1" x14ac:dyDescent="0.2">
      <c r="A46" s="42"/>
      <c r="B46" s="57" t="s">
        <v>257</v>
      </c>
      <c r="C46" s="58">
        <v>802</v>
      </c>
      <c r="D46" s="59">
        <v>8</v>
      </c>
      <c r="E46" s="59">
        <v>4</v>
      </c>
      <c r="F46" s="60" t="s">
        <v>258</v>
      </c>
      <c r="G46" s="61">
        <v>0</v>
      </c>
      <c r="H46" s="28">
        <f>H47+H68+H79</f>
        <v>43350.836609999998</v>
      </c>
      <c r="I46" s="28">
        <f>I47+I68+I79</f>
        <v>43021.91057</v>
      </c>
      <c r="J46" s="48">
        <f t="shared" si="0"/>
        <v>99.241246384794977</v>
      </c>
    </row>
    <row r="47" spans="1:10" ht="21.75" customHeight="1" x14ac:dyDescent="0.2">
      <c r="A47" s="42"/>
      <c r="B47" s="57" t="s">
        <v>263</v>
      </c>
      <c r="C47" s="58">
        <v>802</v>
      </c>
      <c r="D47" s="59">
        <v>8</v>
      </c>
      <c r="E47" s="59">
        <v>4</v>
      </c>
      <c r="F47" s="60" t="s">
        <v>264</v>
      </c>
      <c r="G47" s="61">
        <v>0</v>
      </c>
      <c r="H47" s="28">
        <f>H48</f>
        <v>39379.446039999995</v>
      </c>
      <c r="I47" s="28">
        <f>I48</f>
        <v>39052.513999999996</v>
      </c>
      <c r="J47" s="48">
        <f t="shared" si="0"/>
        <v>99.169790149744827</v>
      </c>
    </row>
    <row r="48" spans="1:10" ht="21.75" customHeight="1" x14ac:dyDescent="0.2">
      <c r="A48" s="42"/>
      <c r="B48" s="57" t="s">
        <v>271</v>
      </c>
      <c r="C48" s="58">
        <v>802</v>
      </c>
      <c r="D48" s="59">
        <v>8</v>
      </c>
      <c r="E48" s="59">
        <v>4</v>
      </c>
      <c r="F48" s="60" t="s">
        <v>272</v>
      </c>
      <c r="G48" s="61">
        <v>0</v>
      </c>
      <c r="H48" s="28">
        <f>H49+H58+H64+H54</f>
        <v>39379.446039999995</v>
      </c>
      <c r="I48" s="28">
        <f>I49+I58+I64+I54</f>
        <v>39052.513999999996</v>
      </c>
      <c r="J48" s="48">
        <f t="shared" si="0"/>
        <v>99.169790149744827</v>
      </c>
    </row>
    <row r="49" spans="1:10" ht="53.25" customHeight="1" x14ac:dyDescent="0.2">
      <c r="A49" s="42"/>
      <c r="B49" s="57" t="s">
        <v>29</v>
      </c>
      <c r="C49" s="58">
        <v>802</v>
      </c>
      <c r="D49" s="59">
        <v>8</v>
      </c>
      <c r="E49" s="59">
        <v>4</v>
      </c>
      <c r="F49" s="60" t="s">
        <v>272</v>
      </c>
      <c r="G49" s="61" t="s">
        <v>30</v>
      </c>
      <c r="H49" s="28">
        <f>H50</f>
        <v>37886.303499999995</v>
      </c>
      <c r="I49" s="28">
        <f>I50</f>
        <v>37886.303499999995</v>
      </c>
      <c r="J49" s="48">
        <f t="shared" si="0"/>
        <v>100</v>
      </c>
    </row>
    <row r="50" spans="1:10" ht="12" customHeight="1" x14ac:dyDescent="0.2">
      <c r="A50" s="42"/>
      <c r="B50" s="57" t="s">
        <v>88</v>
      </c>
      <c r="C50" s="58">
        <v>802</v>
      </c>
      <c r="D50" s="59">
        <v>8</v>
      </c>
      <c r="E50" s="59">
        <v>4</v>
      </c>
      <c r="F50" s="60" t="s">
        <v>272</v>
      </c>
      <c r="G50" s="61" t="s">
        <v>89</v>
      </c>
      <c r="H50" s="28">
        <f>H51+H53</f>
        <v>37886.303499999995</v>
      </c>
      <c r="I50" s="28">
        <f>I51+I52+I53</f>
        <v>37886.303499999995</v>
      </c>
      <c r="J50" s="48">
        <f t="shared" si="0"/>
        <v>100</v>
      </c>
    </row>
    <row r="51" spans="1:10" ht="12" customHeight="1" x14ac:dyDescent="0.2">
      <c r="A51" s="42"/>
      <c r="B51" s="57" t="s">
        <v>146</v>
      </c>
      <c r="C51" s="58">
        <v>802</v>
      </c>
      <c r="D51" s="59">
        <v>8</v>
      </c>
      <c r="E51" s="59">
        <v>4</v>
      </c>
      <c r="F51" s="60" t="s">
        <v>272</v>
      </c>
      <c r="G51" s="61" t="s">
        <v>147</v>
      </c>
      <c r="H51" s="28">
        <v>29104.628639999999</v>
      </c>
      <c r="I51" s="28">
        <v>29104.628639999999</v>
      </c>
      <c r="J51" s="48">
        <f t="shared" si="0"/>
        <v>100</v>
      </c>
    </row>
    <row r="52" spans="1:10" ht="22.5" hidden="1" customHeight="1" x14ac:dyDescent="0.2">
      <c r="A52" s="42"/>
      <c r="B52" s="57" t="s">
        <v>385</v>
      </c>
      <c r="C52" s="58">
        <v>802</v>
      </c>
      <c r="D52" s="59">
        <v>8</v>
      </c>
      <c r="E52" s="59">
        <v>4</v>
      </c>
      <c r="F52" s="60" t="s">
        <v>272</v>
      </c>
      <c r="G52" s="61" t="s">
        <v>386</v>
      </c>
      <c r="H52" s="28">
        <v>0</v>
      </c>
      <c r="I52" s="28">
        <v>0</v>
      </c>
      <c r="J52" s="48" t="e">
        <f t="shared" si="0"/>
        <v>#DIV/0!</v>
      </c>
    </row>
    <row r="53" spans="1:10" ht="32.25" customHeight="1" x14ac:dyDescent="0.2">
      <c r="A53" s="42"/>
      <c r="B53" s="57" t="s">
        <v>148</v>
      </c>
      <c r="C53" s="58">
        <v>802</v>
      </c>
      <c r="D53" s="59">
        <v>8</v>
      </c>
      <c r="E53" s="59">
        <v>4</v>
      </c>
      <c r="F53" s="60" t="s">
        <v>272</v>
      </c>
      <c r="G53" s="61" t="s">
        <v>149</v>
      </c>
      <c r="H53" s="28">
        <v>8781.6748599999992</v>
      </c>
      <c r="I53" s="28">
        <v>8781.6748599999992</v>
      </c>
      <c r="J53" s="48">
        <f t="shared" si="0"/>
        <v>100</v>
      </c>
    </row>
    <row r="54" spans="1:10" ht="53.25" customHeight="1" x14ac:dyDescent="0.2">
      <c r="A54" s="42"/>
      <c r="B54" s="72" t="s">
        <v>434</v>
      </c>
      <c r="C54" s="58">
        <v>802</v>
      </c>
      <c r="D54" s="59">
        <v>8</v>
      </c>
      <c r="E54" s="59">
        <v>4</v>
      </c>
      <c r="F54" s="60" t="s">
        <v>272</v>
      </c>
      <c r="G54" s="84">
        <v>120</v>
      </c>
      <c r="H54" s="28">
        <f>H55</f>
        <v>29.2</v>
      </c>
      <c r="I54" s="28">
        <f>I55</f>
        <v>29.144500000000001</v>
      </c>
      <c r="J54" s="48">
        <f t="shared" ref="J54:J57" si="5">I54/H54*100</f>
        <v>99.809931506849324</v>
      </c>
    </row>
    <row r="55" spans="1:10" ht="30.75" customHeight="1" x14ac:dyDescent="0.2">
      <c r="A55" s="42"/>
      <c r="B55" s="72" t="s">
        <v>432</v>
      </c>
      <c r="C55" s="58">
        <v>802</v>
      </c>
      <c r="D55" s="59">
        <v>8</v>
      </c>
      <c r="E55" s="59">
        <v>4</v>
      </c>
      <c r="F55" s="60" t="s">
        <v>272</v>
      </c>
      <c r="G55" s="84">
        <v>122</v>
      </c>
      <c r="H55" s="28">
        <v>29.2</v>
      </c>
      <c r="I55" s="28">
        <v>29.144500000000001</v>
      </c>
      <c r="J55" s="48">
        <f t="shared" si="5"/>
        <v>99.809931506849324</v>
      </c>
    </row>
    <row r="56" spans="1:10" ht="22.5" hidden="1" customHeight="1" x14ac:dyDescent="0.2">
      <c r="A56" s="42"/>
      <c r="B56" s="57" t="s">
        <v>385</v>
      </c>
      <c r="C56" s="58">
        <v>802</v>
      </c>
      <c r="D56" s="59">
        <v>8</v>
      </c>
      <c r="E56" s="59">
        <v>4</v>
      </c>
      <c r="F56" s="60" t="s">
        <v>272</v>
      </c>
      <c r="G56" s="61" t="s">
        <v>386</v>
      </c>
      <c r="H56" s="28">
        <v>0</v>
      </c>
      <c r="I56" s="28">
        <v>0</v>
      </c>
      <c r="J56" s="48" t="e">
        <f t="shared" si="5"/>
        <v>#DIV/0!</v>
      </c>
    </row>
    <row r="57" spans="1:10" ht="32.25" customHeight="1" x14ac:dyDescent="0.2">
      <c r="A57" s="42"/>
      <c r="B57" s="57" t="s">
        <v>148</v>
      </c>
      <c r="C57" s="58">
        <v>802</v>
      </c>
      <c r="D57" s="59">
        <v>8</v>
      </c>
      <c r="E57" s="59">
        <v>4</v>
      </c>
      <c r="F57" s="60" t="s">
        <v>272</v>
      </c>
      <c r="G57" s="61" t="s">
        <v>149</v>
      </c>
      <c r="H57" s="28">
        <v>8781.6748599999992</v>
      </c>
      <c r="I57" s="28">
        <v>8781.6748599999992</v>
      </c>
      <c r="J57" s="48">
        <f t="shared" si="5"/>
        <v>100</v>
      </c>
    </row>
    <row r="58" spans="1:10" ht="21.75" customHeight="1" x14ac:dyDescent="0.2">
      <c r="A58" s="42"/>
      <c r="B58" s="57" t="s">
        <v>50</v>
      </c>
      <c r="C58" s="58">
        <v>802</v>
      </c>
      <c r="D58" s="59">
        <v>8</v>
      </c>
      <c r="E58" s="59">
        <v>4</v>
      </c>
      <c r="F58" s="60" t="s">
        <v>272</v>
      </c>
      <c r="G58" s="61" t="s">
        <v>51</v>
      </c>
      <c r="H58" s="28">
        <f>H61</f>
        <v>1454.44254</v>
      </c>
      <c r="I58" s="28">
        <f>I61</f>
        <v>1135.7180000000001</v>
      </c>
      <c r="J58" s="48">
        <f t="shared" si="0"/>
        <v>78.086137387043152</v>
      </c>
    </row>
    <row r="59" spans="1:10" ht="32.25" hidden="1" customHeight="1" x14ac:dyDescent="0.2">
      <c r="A59" s="42"/>
      <c r="B59" s="57" t="s">
        <v>416</v>
      </c>
      <c r="C59" s="58">
        <v>802</v>
      </c>
      <c r="D59" s="59">
        <v>8</v>
      </c>
      <c r="E59" s="59">
        <v>4</v>
      </c>
      <c r="F59" s="60" t="s">
        <v>272</v>
      </c>
      <c r="G59" s="61" t="s">
        <v>417</v>
      </c>
      <c r="H59" s="28">
        <v>0</v>
      </c>
      <c r="I59" s="28"/>
      <c r="J59" s="48" t="e">
        <f t="shared" si="0"/>
        <v>#DIV/0!</v>
      </c>
    </row>
    <row r="60" spans="1:10" ht="42.75" hidden="1" customHeight="1" x14ac:dyDescent="0.2">
      <c r="A60" s="42"/>
      <c r="B60" s="57" t="s">
        <v>418</v>
      </c>
      <c r="C60" s="58">
        <v>802</v>
      </c>
      <c r="D60" s="59">
        <v>8</v>
      </c>
      <c r="E60" s="59">
        <v>4</v>
      </c>
      <c r="F60" s="60" t="s">
        <v>272</v>
      </c>
      <c r="G60" s="61" t="s">
        <v>419</v>
      </c>
      <c r="H60" s="28">
        <v>0</v>
      </c>
      <c r="I60" s="28"/>
      <c r="J60" s="48" t="e">
        <f t="shared" si="0"/>
        <v>#DIV/0!</v>
      </c>
    </row>
    <row r="61" spans="1:10" ht="21.75" customHeight="1" x14ac:dyDescent="0.2">
      <c r="A61" s="42"/>
      <c r="B61" s="57" t="s">
        <v>52</v>
      </c>
      <c r="C61" s="58">
        <v>802</v>
      </c>
      <c r="D61" s="59">
        <v>8</v>
      </c>
      <c r="E61" s="59">
        <v>4</v>
      </c>
      <c r="F61" s="60" t="s">
        <v>272</v>
      </c>
      <c r="G61" s="61" t="s">
        <v>53</v>
      </c>
      <c r="H61" s="28">
        <f>H62+H63</f>
        <v>1454.44254</v>
      </c>
      <c r="I61" s="28">
        <f>I62+I63</f>
        <v>1135.7180000000001</v>
      </c>
      <c r="J61" s="48">
        <f t="shared" si="0"/>
        <v>78.086137387043152</v>
      </c>
    </row>
    <row r="62" spans="1:10" ht="21.75" customHeight="1" x14ac:dyDescent="0.2">
      <c r="A62" s="42"/>
      <c r="B62" s="57" t="s">
        <v>54</v>
      </c>
      <c r="C62" s="58">
        <v>802</v>
      </c>
      <c r="D62" s="59">
        <v>8</v>
      </c>
      <c r="E62" s="59">
        <v>4</v>
      </c>
      <c r="F62" s="60" t="s">
        <v>272</v>
      </c>
      <c r="G62" s="61" t="s">
        <v>55</v>
      </c>
      <c r="H62" s="28">
        <v>248.798</v>
      </c>
      <c r="I62" s="28">
        <v>213.99799999999999</v>
      </c>
      <c r="J62" s="48">
        <f t="shared" si="0"/>
        <v>86.012749298627796</v>
      </c>
    </row>
    <row r="63" spans="1:10" ht="12" customHeight="1" x14ac:dyDescent="0.2">
      <c r="A63" s="42"/>
      <c r="B63" s="57" t="s">
        <v>56</v>
      </c>
      <c r="C63" s="58">
        <v>802</v>
      </c>
      <c r="D63" s="59">
        <v>8</v>
      </c>
      <c r="E63" s="59">
        <v>4</v>
      </c>
      <c r="F63" s="60" t="s">
        <v>272</v>
      </c>
      <c r="G63" s="61" t="s">
        <v>57</v>
      </c>
      <c r="H63" s="28">
        <v>1205.64454</v>
      </c>
      <c r="I63" s="28">
        <v>921.72</v>
      </c>
      <c r="J63" s="48">
        <f t="shared" si="0"/>
        <v>76.45039391129329</v>
      </c>
    </row>
    <row r="64" spans="1:10" ht="12" customHeight="1" x14ac:dyDescent="0.2">
      <c r="A64" s="42"/>
      <c r="B64" s="57" t="s">
        <v>58</v>
      </c>
      <c r="C64" s="58">
        <v>802</v>
      </c>
      <c r="D64" s="59">
        <v>8</v>
      </c>
      <c r="E64" s="59">
        <v>4</v>
      </c>
      <c r="F64" s="60" t="s">
        <v>272</v>
      </c>
      <c r="G64" s="61" t="s">
        <v>59</v>
      </c>
      <c r="H64" s="28">
        <f>H65</f>
        <v>9.5</v>
      </c>
      <c r="I64" s="28">
        <f>I65</f>
        <v>1.3480000000000001</v>
      </c>
      <c r="J64" s="48">
        <f t="shared" si="0"/>
        <v>14.189473684210526</v>
      </c>
    </row>
    <row r="65" spans="1:10" ht="12" customHeight="1" x14ac:dyDescent="0.2">
      <c r="A65" s="42"/>
      <c r="B65" s="57" t="s">
        <v>60</v>
      </c>
      <c r="C65" s="58">
        <v>802</v>
      </c>
      <c r="D65" s="59">
        <v>8</v>
      </c>
      <c r="E65" s="59">
        <v>4</v>
      </c>
      <c r="F65" s="60" t="s">
        <v>272</v>
      </c>
      <c r="G65" s="61" t="s">
        <v>61</v>
      </c>
      <c r="H65" s="28">
        <f>H66+H67</f>
        <v>9.5</v>
      </c>
      <c r="I65" s="28">
        <f>I66+I67</f>
        <v>1.3480000000000001</v>
      </c>
      <c r="J65" s="48">
        <f t="shared" si="0"/>
        <v>14.189473684210526</v>
      </c>
    </row>
    <row r="66" spans="1:10" ht="21.75" customHeight="1" x14ac:dyDescent="0.2">
      <c r="A66" s="42"/>
      <c r="B66" s="57" t="s">
        <v>62</v>
      </c>
      <c r="C66" s="58">
        <v>802</v>
      </c>
      <c r="D66" s="59">
        <v>8</v>
      </c>
      <c r="E66" s="59">
        <v>4</v>
      </c>
      <c r="F66" s="60" t="s">
        <v>272</v>
      </c>
      <c r="G66" s="61" t="s">
        <v>63</v>
      </c>
      <c r="H66" s="28">
        <v>6</v>
      </c>
      <c r="I66" s="28">
        <v>0</v>
      </c>
      <c r="J66" s="48">
        <f t="shared" si="0"/>
        <v>0</v>
      </c>
    </row>
    <row r="67" spans="1:10" ht="12" customHeight="1" x14ac:dyDescent="0.2">
      <c r="A67" s="42"/>
      <c r="B67" s="57" t="s">
        <v>64</v>
      </c>
      <c r="C67" s="58">
        <v>802</v>
      </c>
      <c r="D67" s="59">
        <v>8</v>
      </c>
      <c r="E67" s="59">
        <v>4</v>
      </c>
      <c r="F67" s="60" t="s">
        <v>272</v>
      </c>
      <c r="G67" s="61" t="s">
        <v>65</v>
      </c>
      <c r="H67" s="28">
        <v>3.5</v>
      </c>
      <c r="I67" s="28">
        <v>1.3480000000000001</v>
      </c>
      <c r="J67" s="48">
        <f t="shared" si="0"/>
        <v>38.51428571428572</v>
      </c>
    </row>
    <row r="68" spans="1:10" ht="21.75" customHeight="1" x14ac:dyDescent="0.2">
      <c r="A68" s="42"/>
      <c r="B68" s="72" t="s">
        <v>433</v>
      </c>
      <c r="C68" s="58">
        <v>802</v>
      </c>
      <c r="D68" s="59">
        <v>8</v>
      </c>
      <c r="E68" s="59">
        <v>4</v>
      </c>
      <c r="F68" s="60" t="s">
        <v>258</v>
      </c>
      <c r="G68" s="61">
        <v>0</v>
      </c>
      <c r="H68" s="28">
        <f t="shared" ref="H68:I71" si="6">H69</f>
        <v>1044.3955100000001</v>
      </c>
      <c r="I68" s="28">
        <f t="shared" si="6"/>
        <v>1044.3955100000001</v>
      </c>
      <c r="J68" s="48">
        <f t="shared" si="0"/>
        <v>100</v>
      </c>
    </row>
    <row r="69" spans="1:10" ht="21.75" customHeight="1" x14ac:dyDescent="0.2">
      <c r="A69" s="42"/>
      <c r="B69" s="57" t="s">
        <v>273</v>
      </c>
      <c r="C69" s="58">
        <v>802</v>
      </c>
      <c r="D69" s="59">
        <v>8</v>
      </c>
      <c r="E69" s="59">
        <v>4</v>
      </c>
      <c r="F69" s="60" t="s">
        <v>274</v>
      </c>
      <c r="G69" s="61">
        <v>0</v>
      </c>
      <c r="H69" s="28">
        <f>H70+H75</f>
        <v>1044.3955100000001</v>
      </c>
      <c r="I69" s="28">
        <f>I70+I75</f>
        <v>1044.3955100000001</v>
      </c>
      <c r="J69" s="48">
        <f t="shared" si="0"/>
        <v>100</v>
      </c>
    </row>
    <row r="70" spans="1:10" ht="32.25" customHeight="1" x14ac:dyDescent="0.2">
      <c r="A70" s="42"/>
      <c r="B70" s="57" t="s">
        <v>275</v>
      </c>
      <c r="C70" s="58">
        <v>802</v>
      </c>
      <c r="D70" s="59">
        <v>8</v>
      </c>
      <c r="E70" s="59">
        <v>4</v>
      </c>
      <c r="F70" s="60" t="s">
        <v>276</v>
      </c>
      <c r="G70" s="61">
        <v>0</v>
      </c>
      <c r="H70" s="28">
        <f t="shared" si="6"/>
        <v>1009.3955100000001</v>
      </c>
      <c r="I70" s="28">
        <f t="shared" si="6"/>
        <v>1009.3955100000001</v>
      </c>
      <c r="J70" s="48">
        <f t="shared" si="0"/>
        <v>100</v>
      </c>
    </row>
    <row r="71" spans="1:10" ht="53.25" customHeight="1" x14ac:dyDescent="0.2">
      <c r="A71" s="42"/>
      <c r="B71" s="57" t="s">
        <v>29</v>
      </c>
      <c r="C71" s="58">
        <v>802</v>
      </c>
      <c r="D71" s="59">
        <v>8</v>
      </c>
      <c r="E71" s="59">
        <v>4</v>
      </c>
      <c r="F71" s="60" t="s">
        <v>276</v>
      </c>
      <c r="G71" s="61" t="s">
        <v>30</v>
      </c>
      <c r="H71" s="28">
        <f t="shared" si="6"/>
        <v>1009.3955100000001</v>
      </c>
      <c r="I71" s="28">
        <f t="shared" si="6"/>
        <v>1009.3955100000001</v>
      </c>
      <c r="J71" s="48">
        <f t="shared" si="0"/>
        <v>100</v>
      </c>
    </row>
    <row r="72" spans="1:10" ht="21.75" customHeight="1" x14ac:dyDescent="0.2">
      <c r="A72" s="42"/>
      <c r="B72" s="57" t="s">
        <v>31</v>
      </c>
      <c r="C72" s="58">
        <v>802</v>
      </c>
      <c r="D72" s="59">
        <v>8</v>
      </c>
      <c r="E72" s="59">
        <v>4</v>
      </c>
      <c r="F72" s="60" t="s">
        <v>276</v>
      </c>
      <c r="G72" s="61" t="s">
        <v>32</v>
      </c>
      <c r="H72" s="28">
        <f>H73+H74</f>
        <v>1009.3955100000001</v>
      </c>
      <c r="I72" s="28">
        <f>I73+I74</f>
        <v>1009.3955100000001</v>
      </c>
      <c r="J72" s="48">
        <f t="shared" si="0"/>
        <v>100</v>
      </c>
    </row>
    <row r="73" spans="1:10" ht="21.75" customHeight="1" x14ac:dyDescent="0.2">
      <c r="A73" s="42"/>
      <c r="B73" s="57" t="s">
        <v>33</v>
      </c>
      <c r="C73" s="58">
        <v>802</v>
      </c>
      <c r="D73" s="59">
        <v>8</v>
      </c>
      <c r="E73" s="59">
        <v>4</v>
      </c>
      <c r="F73" s="60" t="s">
        <v>276</v>
      </c>
      <c r="G73" s="61" t="s">
        <v>34</v>
      </c>
      <c r="H73" s="28">
        <v>777.18128000000002</v>
      </c>
      <c r="I73" s="28">
        <v>777.18128000000002</v>
      </c>
      <c r="J73" s="48">
        <f t="shared" si="0"/>
        <v>100</v>
      </c>
    </row>
    <row r="74" spans="1:10" ht="32.25" customHeight="1" x14ac:dyDescent="0.2">
      <c r="A74" s="42"/>
      <c r="B74" s="57" t="s">
        <v>35</v>
      </c>
      <c r="C74" s="58">
        <v>802</v>
      </c>
      <c r="D74" s="59">
        <v>8</v>
      </c>
      <c r="E74" s="59">
        <v>4</v>
      </c>
      <c r="F74" s="60" t="s">
        <v>276</v>
      </c>
      <c r="G74" s="61" t="s">
        <v>36</v>
      </c>
      <c r="H74" s="28">
        <v>232.21422999999999</v>
      </c>
      <c r="I74" s="28">
        <v>232.21422999999999</v>
      </c>
      <c r="J74" s="48">
        <f t="shared" si="0"/>
        <v>100</v>
      </c>
    </row>
    <row r="75" spans="1:10" ht="53.25" customHeight="1" x14ac:dyDescent="0.2">
      <c r="A75" s="42"/>
      <c r="B75" s="57" t="s">
        <v>29</v>
      </c>
      <c r="C75" s="58">
        <v>802</v>
      </c>
      <c r="D75" s="59">
        <v>8</v>
      </c>
      <c r="E75" s="59">
        <v>4</v>
      </c>
      <c r="F75" s="71" t="s">
        <v>431</v>
      </c>
      <c r="G75" s="61" t="s">
        <v>30</v>
      </c>
      <c r="H75" s="28">
        <f t="shared" ref="H75:I75" si="7">H76</f>
        <v>35</v>
      </c>
      <c r="I75" s="28">
        <f t="shared" si="7"/>
        <v>35</v>
      </c>
      <c r="J75" s="48">
        <f t="shared" ref="J75:J78" si="8">I75/H75*100</f>
        <v>100</v>
      </c>
    </row>
    <row r="76" spans="1:10" ht="21.75" customHeight="1" x14ac:dyDescent="0.2">
      <c r="A76" s="42"/>
      <c r="B76" s="57" t="s">
        <v>31</v>
      </c>
      <c r="C76" s="58">
        <v>802</v>
      </c>
      <c r="D76" s="59">
        <v>8</v>
      </c>
      <c r="E76" s="59">
        <v>4</v>
      </c>
      <c r="F76" s="71" t="s">
        <v>431</v>
      </c>
      <c r="G76" s="61" t="s">
        <v>32</v>
      </c>
      <c r="H76" s="28">
        <f>H77+H78</f>
        <v>35</v>
      </c>
      <c r="I76" s="28">
        <f>I77+I78</f>
        <v>35</v>
      </c>
      <c r="J76" s="48">
        <f t="shared" si="8"/>
        <v>100</v>
      </c>
    </row>
    <row r="77" spans="1:10" ht="21.75" customHeight="1" x14ac:dyDescent="0.2">
      <c r="A77" s="42"/>
      <c r="B77" s="57" t="s">
        <v>33</v>
      </c>
      <c r="C77" s="58">
        <v>802</v>
      </c>
      <c r="D77" s="59">
        <v>8</v>
      </c>
      <c r="E77" s="59">
        <v>4</v>
      </c>
      <c r="F77" s="71" t="s">
        <v>431</v>
      </c>
      <c r="G77" s="61" t="s">
        <v>34</v>
      </c>
      <c r="H77" s="28">
        <v>26.881720000000001</v>
      </c>
      <c r="I77" s="28">
        <v>26.881720000000001</v>
      </c>
      <c r="J77" s="48">
        <f t="shared" si="8"/>
        <v>100</v>
      </c>
    </row>
    <row r="78" spans="1:10" ht="32.25" customHeight="1" x14ac:dyDescent="0.2">
      <c r="A78" s="42"/>
      <c r="B78" s="57" t="s">
        <v>35</v>
      </c>
      <c r="C78" s="58">
        <v>802</v>
      </c>
      <c r="D78" s="59">
        <v>8</v>
      </c>
      <c r="E78" s="59">
        <v>4</v>
      </c>
      <c r="F78" s="71" t="s">
        <v>431</v>
      </c>
      <c r="G78" s="61" t="s">
        <v>36</v>
      </c>
      <c r="H78" s="28">
        <v>8.1182800000000004</v>
      </c>
      <c r="I78" s="28">
        <v>8.1182800000000004</v>
      </c>
      <c r="J78" s="48">
        <f t="shared" si="8"/>
        <v>100</v>
      </c>
    </row>
    <row r="79" spans="1:10" ht="21.75" customHeight="1" x14ac:dyDescent="0.2">
      <c r="A79" s="42"/>
      <c r="B79" s="57" t="s">
        <v>257</v>
      </c>
      <c r="C79" s="58">
        <v>802</v>
      </c>
      <c r="D79" s="59">
        <v>8</v>
      </c>
      <c r="E79" s="59">
        <v>4</v>
      </c>
      <c r="F79" s="60" t="s">
        <v>258</v>
      </c>
      <c r="G79" s="61">
        <v>0</v>
      </c>
      <c r="H79" s="28">
        <f>H80</f>
        <v>2926.9950600000002</v>
      </c>
      <c r="I79" s="28">
        <f>I80</f>
        <v>2925.0010600000001</v>
      </c>
      <c r="J79" s="48">
        <f t="shared" si="0"/>
        <v>99.931875525611574</v>
      </c>
    </row>
    <row r="80" spans="1:10" ht="21.75" customHeight="1" x14ac:dyDescent="0.2">
      <c r="A80" s="42"/>
      <c r="B80" s="57" t="s">
        <v>273</v>
      </c>
      <c r="C80" s="58">
        <v>802</v>
      </c>
      <c r="D80" s="59">
        <v>8</v>
      </c>
      <c r="E80" s="59">
        <v>4</v>
      </c>
      <c r="F80" s="60" t="s">
        <v>274</v>
      </c>
      <c r="G80" s="61">
        <v>0</v>
      </c>
      <c r="H80" s="28">
        <f>H81</f>
        <v>2926.9950600000002</v>
      </c>
      <c r="I80" s="28">
        <f>I81</f>
        <v>2925.0010600000001</v>
      </c>
      <c r="J80" s="48">
        <f t="shared" si="0"/>
        <v>99.931875525611574</v>
      </c>
    </row>
    <row r="81" spans="1:10" ht="21.75" customHeight="1" x14ac:dyDescent="0.2">
      <c r="A81" s="42"/>
      <c r="B81" s="57" t="s">
        <v>277</v>
      </c>
      <c r="C81" s="58">
        <v>802</v>
      </c>
      <c r="D81" s="59">
        <v>8</v>
      </c>
      <c r="E81" s="59">
        <v>4</v>
      </c>
      <c r="F81" s="60" t="s">
        <v>278</v>
      </c>
      <c r="G81" s="61">
        <v>0</v>
      </c>
      <c r="H81" s="28">
        <f>H82+H86</f>
        <v>2926.9950600000002</v>
      </c>
      <c r="I81" s="28">
        <f>I82+I86</f>
        <v>2925.0010600000001</v>
      </c>
      <c r="J81" s="48">
        <f t="shared" si="0"/>
        <v>99.931875525611574</v>
      </c>
    </row>
    <row r="82" spans="1:10" ht="53.25" customHeight="1" x14ac:dyDescent="0.2">
      <c r="A82" s="42"/>
      <c r="B82" s="57" t="s">
        <v>29</v>
      </c>
      <c r="C82" s="58">
        <v>802</v>
      </c>
      <c r="D82" s="59">
        <v>8</v>
      </c>
      <c r="E82" s="59">
        <v>4</v>
      </c>
      <c r="F82" s="60" t="s">
        <v>278</v>
      </c>
      <c r="G82" s="61" t="s">
        <v>30</v>
      </c>
      <c r="H82" s="28">
        <f>H83</f>
        <v>2348.4076</v>
      </c>
      <c r="I82" s="28">
        <f>I83</f>
        <v>2348.4076</v>
      </c>
      <c r="J82" s="48">
        <f t="shared" si="0"/>
        <v>100</v>
      </c>
    </row>
    <row r="83" spans="1:10" ht="12" customHeight="1" x14ac:dyDescent="0.2">
      <c r="A83" s="42"/>
      <c r="B83" s="57" t="s">
        <v>88</v>
      </c>
      <c r="C83" s="58">
        <v>802</v>
      </c>
      <c r="D83" s="59">
        <v>8</v>
      </c>
      <c r="E83" s="59">
        <v>4</v>
      </c>
      <c r="F83" s="60" t="s">
        <v>278</v>
      </c>
      <c r="G83" s="61" t="s">
        <v>89</v>
      </c>
      <c r="H83" s="28">
        <f>H84+H85</f>
        <v>2348.4076</v>
      </c>
      <c r="I83" s="28">
        <f>I84+I85</f>
        <v>2348.4076</v>
      </c>
      <c r="J83" s="48">
        <f t="shared" si="0"/>
        <v>100</v>
      </c>
    </row>
    <row r="84" spans="1:10" ht="12" customHeight="1" x14ac:dyDescent="0.2">
      <c r="A84" s="42"/>
      <c r="B84" s="57" t="s">
        <v>146</v>
      </c>
      <c r="C84" s="58">
        <v>802</v>
      </c>
      <c r="D84" s="59">
        <v>8</v>
      </c>
      <c r="E84" s="59">
        <v>4</v>
      </c>
      <c r="F84" s="60" t="s">
        <v>278</v>
      </c>
      <c r="G84" s="61" t="s">
        <v>147</v>
      </c>
      <c r="H84" s="28">
        <v>1806.24936</v>
      </c>
      <c r="I84" s="28">
        <v>1806.24936</v>
      </c>
      <c r="J84" s="48">
        <f t="shared" si="0"/>
        <v>100</v>
      </c>
    </row>
    <row r="85" spans="1:10" ht="32.25" customHeight="1" x14ac:dyDescent="0.2">
      <c r="A85" s="42"/>
      <c r="B85" s="57" t="s">
        <v>148</v>
      </c>
      <c r="C85" s="58">
        <v>802</v>
      </c>
      <c r="D85" s="59">
        <v>8</v>
      </c>
      <c r="E85" s="59">
        <v>4</v>
      </c>
      <c r="F85" s="60" t="s">
        <v>278</v>
      </c>
      <c r="G85" s="61" t="s">
        <v>149</v>
      </c>
      <c r="H85" s="28">
        <v>542.15823999999998</v>
      </c>
      <c r="I85" s="28">
        <v>542.15823999999998</v>
      </c>
      <c r="J85" s="48">
        <f t="shared" si="0"/>
        <v>100</v>
      </c>
    </row>
    <row r="86" spans="1:10" ht="21.75" customHeight="1" x14ac:dyDescent="0.2">
      <c r="A86" s="42"/>
      <c r="B86" s="57" t="s">
        <v>50</v>
      </c>
      <c r="C86" s="58">
        <v>802</v>
      </c>
      <c r="D86" s="59">
        <v>8</v>
      </c>
      <c r="E86" s="59">
        <v>4</v>
      </c>
      <c r="F86" s="60" t="s">
        <v>278</v>
      </c>
      <c r="G86" s="61" t="s">
        <v>51</v>
      </c>
      <c r="H86" s="28">
        <f>H87</f>
        <v>578.58745999999996</v>
      </c>
      <c r="I86" s="28">
        <f>I87</f>
        <v>576.59346000000005</v>
      </c>
      <c r="J86" s="48">
        <f t="shared" si="0"/>
        <v>99.655367573987874</v>
      </c>
    </row>
    <row r="87" spans="1:10" ht="21.75" customHeight="1" x14ac:dyDescent="0.2">
      <c r="A87" s="42"/>
      <c r="B87" s="57" t="s">
        <v>52</v>
      </c>
      <c r="C87" s="58">
        <v>802</v>
      </c>
      <c r="D87" s="59">
        <v>8</v>
      </c>
      <c r="E87" s="59">
        <v>4</v>
      </c>
      <c r="F87" s="60" t="s">
        <v>278</v>
      </c>
      <c r="G87" s="61" t="s">
        <v>53</v>
      </c>
      <c r="H87" s="28">
        <f>H88+H89</f>
        <v>578.58745999999996</v>
      </c>
      <c r="I87" s="28">
        <f>I88+I89</f>
        <v>576.59346000000005</v>
      </c>
      <c r="J87" s="48">
        <f t="shared" si="0"/>
        <v>99.655367573987874</v>
      </c>
    </row>
    <row r="88" spans="1:10" ht="21.75" customHeight="1" x14ac:dyDescent="0.2">
      <c r="A88" s="42"/>
      <c r="B88" s="57" t="s">
        <v>54</v>
      </c>
      <c r="C88" s="58">
        <v>802</v>
      </c>
      <c r="D88" s="59">
        <v>8</v>
      </c>
      <c r="E88" s="59">
        <v>4</v>
      </c>
      <c r="F88" s="60" t="s">
        <v>278</v>
      </c>
      <c r="G88" s="61" t="s">
        <v>55</v>
      </c>
      <c r="H88" s="28">
        <v>498.23545999999999</v>
      </c>
      <c r="I88" s="28">
        <v>496.24146000000002</v>
      </c>
      <c r="J88" s="48">
        <f t="shared" ref="J88:J163" si="9">I88/H88*100</f>
        <v>99.599787618488662</v>
      </c>
    </row>
    <row r="89" spans="1:10" ht="12" customHeight="1" x14ac:dyDescent="0.2">
      <c r="A89" s="42"/>
      <c r="B89" s="57" t="s">
        <v>56</v>
      </c>
      <c r="C89" s="58">
        <v>802</v>
      </c>
      <c r="D89" s="59">
        <v>8</v>
      </c>
      <c r="E89" s="59">
        <v>4</v>
      </c>
      <c r="F89" s="60" t="s">
        <v>278</v>
      </c>
      <c r="G89" s="61" t="s">
        <v>57</v>
      </c>
      <c r="H89" s="28">
        <v>80.352000000000004</v>
      </c>
      <c r="I89" s="28">
        <v>80.352000000000004</v>
      </c>
      <c r="J89" s="48">
        <f t="shared" si="9"/>
        <v>100</v>
      </c>
    </row>
    <row r="90" spans="1:10" ht="12" customHeight="1" x14ac:dyDescent="0.2">
      <c r="A90" s="42"/>
      <c r="B90" s="57" t="s">
        <v>285</v>
      </c>
      <c r="C90" s="58">
        <v>802</v>
      </c>
      <c r="D90" s="59">
        <v>10</v>
      </c>
      <c r="E90" s="59">
        <v>0</v>
      </c>
      <c r="F90" s="60">
        <v>0</v>
      </c>
      <c r="G90" s="61">
        <v>0</v>
      </c>
      <c r="H90" s="28">
        <f>H91</f>
        <v>120</v>
      </c>
      <c r="I90" s="28">
        <f>I91</f>
        <v>110.25</v>
      </c>
      <c r="J90" s="48">
        <f t="shared" si="9"/>
        <v>91.875</v>
      </c>
    </row>
    <row r="91" spans="1:10" ht="12" customHeight="1" x14ac:dyDescent="0.2">
      <c r="A91" s="42"/>
      <c r="B91" s="57" t="s">
        <v>297</v>
      </c>
      <c r="C91" s="58">
        <v>802</v>
      </c>
      <c r="D91" s="59">
        <v>10</v>
      </c>
      <c r="E91" s="59">
        <v>3</v>
      </c>
      <c r="F91" s="60">
        <v>0</v>
      </c>
      <c r="G91" s="61">
        <v>0</v>
      </c>
      <c r="H91" s="28">
        <f>H92+H96</f>
        <v>120</v>
      </c>
      <c r="I91" s="28">
        <f>I92+I96</f>
        <v>110.25</v>
      </c>
      <c r="J91" s="48">
        <f t="shared" si="9"/>
        <v>91.875</v>
      </c>
    </row>
    <row r="92" spans="1:10" ht="32.25" customHeight="1" x14ac:dyDescent="0.2">
      <c r="A92" s="42"/>
      <c r="B92" s="57" t="s">
        <v>78</v>
      </c>
      <c r="C92" s="58">
        <v>802</v>
      </c>
      <c r="D92" s="59">
        <v>10</v>
      </c>
      <c r="E92" s="59">
        <v>3</v>
      </c>
      <c r="F92" s="60" t="s">
        <v>79</v>
      </c>
      <c r="G92" s="61">
        <v>0</v>
      </c>
      <c r="H92" s="28">
        <f t="shared" ref="H92:I94" si="10">H93</f>
        <v>9</v>
      </c>
      <c r="I92" s="28">
        <f t="shared" si="10"/>
        <v>9</v>
      </c>
      <c r="J92" s="48">
        <f t="shared" ref="J92:J95" si="11">I92/H92*100</f>
        <v>100</v>
      </c>
    </row>
    <row r="93" spans="1:10" ht="21.75" customHeight="1" x14ac:dyDescent="0.2">
      <c r="A93" s="42"/>
      <c r="B93" s="57" t="s">
        <v>332</v>
      </c>
      <c r="C93" s="58">
        <v>802</v>
      </c>
      <c r="D93" s="59">
        <v>10</v>
      </c>
      <c r="E93" s="59">
        <v>3</v>
      </c>
      <c r="F93" s="60" t="s">
        <v>333</v>
      </c>
      <c r="G93" s="61">
        <v>0</v>
      </c>
      <c r="H93" s="28">
        <f t="shared" si="10"/>
        <v>9</v>
      </c>
      <c r="I93" s="28">
        <f t="shared" si="10"/>
        <v>9</v>
      </c>
      <c r="J93" s="48">
        <f t="shared" si="11"/>
        <v>100</v>
      </c>
    </row>
    <row r="94" spans="1:10" ht="21.75" customHeight="1" x14ac:dyDescent="0.2">
      <c r="A94" s="42"/>
      <c r="B94" s="57" t="s">
        <v>210</v>
      </c>
      <c r="C94" s="58">
        <v>802</v>
      </c>
      <c r="D94" s="59">
        <v>10</v>
      </c>
      <c r="E94" s="59">
        <v>3</v>
      </c>
      <c r="F94" s="60" t="s">
        <v>333</v>
      </c>
      <c r="G94" s="61">
        <v>110</v>
      </c>
      <c r="H94" s="28">
        <f t="shared" si="10"/>
        <v>9</v>
      </c>
      <c r="I94" s="28">
        <f t="shared" si="10"/>
        <v>9</v>
      </c>
      <c r="J94" s="48">
        <f t="shared" si="11"/>
        <v>100</v>
      </c>
    </row>
    <row r="95" spans="1:10" ht="12" customHeight="1" x14ac:dyDescent="0.2">
      <c r="A95" s="42"/>
      <c r="B95" s="57" t="s">
        <v>212</v>
      </c>
      <c r="C95" s="58">
        <v>802</v>
      </c>
      <c r="D95" s="59">
        <v>10</v>
      </c>
      <c r="E95" s="59">
        <v>3</v>
      </c>
      <c r="F95" s="60" t="s">
        <v>333</v>
      </c>
      <c r="G95" s="61">
        <v>112</v>
      </c>
      <c r="H95" s="28">
        <v>9</v>
      </c>
      <c r="I95" s="28">
        <v>9</v>
      </c>
      <c r="J95" s="48">
        <f t="shared" si="11"/>
        <v>100</v>
      </c>
    </row>
    <row r="96" spans="1:10" ht="32.25" customHeight="1" x14ac:dyDescent="0.2">
      <c r="A96" s="42"/>
      <c r="B96" s="57" t="s">
        <v>78</v>
      </c>
      <c r="C96" s="58">
        <v>802</v>
      </c>
      <c r="D96" s="59">
        <v>10</v>
      </c>
      <c r="E96" s="59">
        <v>3</v>
      </c>
      <c r="F96" s="60" t="s">
        <v>79</v>
      </c>
      <c r="G96" s="61">
        <v>0</v>
      </c>
      <c r="H96" s="28">
        <f t="shared" ref="H96:I99" si="12">H97</f>
        <v>111</v>
      </c>
      <c r="I96" s="28">
        <f t="shared" si="12"/>
        <v>101.25</v>
      </c>
      <c r="J96" s="48">
        <f t="shared" si="9"/>
        <v>91.21621621621621</v>
      </c>
    </row>
    <row r="97" spans="1:12" ht="21.75" customHeight="1" x14ac:dyDescent="0.2">
      <c r="A97" s="42"/>
      <c r="B97" s="57" t="s">
        <v>332</v>
      </c>
      <c r="C97" s="58">
        <v>802</v>
      </c>
      <c r="D97" s="59">
        <v>10</v>
      </c>
      <c r="E97" s="59">
        <v>3</v>
      </c>
      <c r="F97" s="60" t="s">
        <v>333</v>
      </c>
      <c r="G97" s="61">
        <v>0</v>
      </c>
      <c r="H97" s="28">
        <f t="shared" si="12"/>
        <v>111</v>
      </c>
      <c r="I97" s="28">
        <f t="shared" si="12"/>
        <v>101.25</v>
      </c>
      <c r="J97" s="48">
        <f t="shared" si="9"/>
        <v>91.21621621621621</v>
      </c>
    </row>
    <row r="98" spans="1:12" ht="21.75" customHeight="1" x14ac:dyDescent="0.2">
      <c r="A98" s="42"/>
      <c r="B98" s="57" t="s">
        <v>210</v>
      </c>
      <c r="C98" s="58">
        <v>802</v>
      </c>
      <c r="D98" s="59">
        <v>10</v>
      </c>
      <c r="E98" s="59">
        <v>3</v>
      </c>
      <c r="F98" s="60" t="s">
        <v>333</v>
      </c>
      <c r="G98" s="61" t="s">
        <v>211</v>
      </c>
      <c r="H98" s="28">
        <f t="shared" si="12"/>
        <v>111</v>
      </c>
      <c r="I98" s="28">
        <f t="shared" si="12"/>
        <v>101.25</v>
      </c>
      <c r="J98" s="48">
        <f t="shared" si="9"/>
        <v>91.21621621621621</v>
      </c>
    </row>
    <row r="99" spans="1:12" ht="12" customHeight="1" x14ac:dyDescent="0.2">
      <c r="A99" s="42"/>
      <c r="B99" s="57" t="s">
        <v>212</v>
      </c>
      <c r="C99" s="58">
        <v>802</v>
      </c>
      <c r="D99" s="59">
        <v>10</v>
      </c>
      <c r="E99" s="59">
        <v>3</v>
      </c>
      <c r="F99" s="60" t="s">
        <v>333</v>
      </c>
      <c r="G99" s="61" t="s">
        <v>213</v>
      </c>
      <c r="H99" s="28">
        <f t="shared" si="12"/>
        <v>111</v>
      </c>
      <c r="I99" s="28">
        <f t="shared" si="12"/>
        <v>101.25</v>
      </c>
      <c r="J99" s="48">
        <f t="shared" si="9"/>
        <v>91.21621621621621</v>
      </c>
    </row>
    <row r="100" spans="1:12" ht="42.75" customHeight="1" x14ac:dyDescent="0.2">
      <c r="A100" s="42"/>
      <c r="B100" s="57" t="s">
        <v>214</v>
      </c>
      <c r="C100" s="58">
        <v>802</v>
      </c>
      <c r="D100" s="59">
        <v>10</v>
      </c>
      <c r="E100" s="59">
        <v>3</v>
      </c>
      <c r="F100" s="60" t="s">
        <v>333</v>
      </c>
      <c r="G100" s="61" t="s">
        <v>215</v>
      </c>
      <c r="H100" s="28">
        <v>111</v>
      </c>
      <c r="I100" s="28">
        <v>101.25</v>
      </c>
      <c r="J100" s="48">
        <f t="shared" si="9"/>
        <v>91.21621621621621</v>
      </c>
    </row>
    <row r="101" spans="1:12" s="20" customFormat="1" ht="21.75" customHeight="1" x14ac:dyDescent="0.2">
      <c r="A101" s="41"/>
      <c r="B101" s="47" t="s">
        <v>375</v>
      </c>
      <c r="C101" s="63">
        <v>804</v>
      </c>
      <c r="D101" s="54">
        <v>0</v>
      </c>
      <c r="E101" s="54">
        <v>0</v>
      </c>
      <c r="F101" s="55">
        <v>0</v>
      </c>
      <c r="G101" s="56">
        <v>0</v>
      </c>
      <c r="H101" s="64">
        <f>H102</f>
        <v>32820.282299999999</v>
      </c>
      <c r="I101" s="64">
        <f>I102</f>
        <v>32449.05575</v>
      </c>
      <c r="J101" s="29">
        <f t="shared" si="9"/>
        <v>98.868911161071878</v>
      </c>
      <c r="K101" s="49"/>
      <c r="L101" s="31"/>
    </row>
    <row r="102" spans="1:12" ht="12" customHeight="1" x14ac:dyDescent="0.2">
      <c r="A102" s="42"/>
      <c r="B102" s="57" t="s">
        <v>285</v>
      </c>
      <c r="C102" s="58">
        <v>804</v>
      </c>
      <c r="D102" s="59">
        <v>10</v>
      </c>
      <c r="E102" s="59">
        <v>0</v>
      </c>
      <c r="F102" s="60">
        <v>0</v>
      </c>
      <c r="G102" s="61">
        <v>0</v>
      </c>
      <c r="H102" s="67">
        <f>H103+H110+H167+H190</f>
        <v>32820.282299999999</v>
      </c>
      <c r="I102" s="67">
        <f>I103+I110+I167+I190</f>
        <v>32449.05575</v>
      </c>
      <c r="J102" s="48">
        <f t="shared" si="9"/>
        <v>98.868911161071878</v>
      </c>
      <c r="L102" s="34"/>
    </row>
    <row r="103" spans="1:12" ht="12" customHeight="1" x14ac:dyDescent="0.2">
      <c r="A103" s="42"/>
      <c r="B103" s="57" t="s">
        <v>286</v>
      </c>
      <c r="C103" s="58">
        <v>804</v>
      </c>
      <c r="D103" s="59">
        <v>10</v>
      </c>
      <c r="E103" s="59">
        <v>1</v>
      </c>
      <c r="F103" s="60">
        <v>0</v>
      </c>
      <c r="G103" s="61">
        <v>0</v>
      </c>
      <c r="H103" s="28">
        <f t="shared" ref="H103:I108" si="13">H104</f>
        <v>2607.64588</v>
      </c>
      <c r="I103" s="28">
        <f t="shared" si="13"/>
        <v>2607.64588</v>
      </c>
      <c r="J103" s="48">
        <f t="shared" si="9"/>
        <v>100</v>
      </c>
    </row>
    <row r="104" spans="1:12" s="20" customFormat="1" ht="21.75" customHeight="1" x14ac:dyDescent="0.2">
      <c r="A104" s="41"/>
      <c r="B104" s="57" t="s">
        <v>287</v>
      </c>
      <c r="C104" s="58">
        <v>804</v>
      </c>
      <c r="D104" s="59">
        <v>10</v>
      </c>
      <c r="E104" s="59">
        <v>1</v>
      </c>
      <c r="F104" s="60" t="s">
        <v>288</v>
      </c>
      <c r="G104" s="61">
        <v>0</v>
      </c>
      <c r="H104" s="28">
        <f t="shared" si="13"/>
        <v>2607.64588</v>
      </c>
      <c r="I104" s="67">
        <f t="shared" si="13"/>
        <v>2607.64588</v>
      </c>
      <c r="J104" s="48">
        <f t="shared" si="9"/>
        <v>100</v>
      </c>
      <c r="K104" s="30"/>
      <c r="L104" s="31"/>
    </row>
    <row r="105" spans="1:12" ht="21.75" customHeight="1" x14ac:dyDescent="0.2">
      <c r="A105" s="42"/>
      <c r="B105" s="57" t="s">
        <v>289</v>
      </c>
      <c r="C105" s="58">
        <v>804</v>
      </c>
      <c r="D105" s="59">
        <v>10</v>
      </c>
      <c r="E105" s="59">
        <v>1</v>
      </c>
      <c r="F105" s="60" t="s">
        <v>290</v>
      </c>
      <c r="G105" s="61">
        <v>0</v>
      </c>
      <c r="H105" s="28">
        <f t="shared" si="13"/>
        <v>2607.64588</v>
      </c>
      <c r="I105" s="67">
        <f t="shared" si="13"/>
        <v>2607.64588</v>
      </c>
      <c r="J105" s="48">
        <f t="shared" si="9"/>
        <v>100</v>
      </c>
    </row>
    <row r="106" spans="1:12" ht="32.25" customHeight="1" x14ac:dyDescent="0.2">
      <c r="A106" s="42"/>
      <c r="B106" s="57" t="s">
        <v>291</v>
      </c>
      <c r="C106" s="58">
        <v>804</v>
      </c>
      <c r="D106" s="59">
        <v>10</v>
      </c>
      <c r="E106" s="59">
        <v>1</v>
      </c>
      <c r="F106" s="60" t="s">
        <v>292</v>
      </c>
      <c r="G106" s="61">
        <v>0</v>
      </c>
      <c r="H106" s="28">
        <f t="shared" si="13"/>
        <v>2607.64588</v>
      </c>
      <c r="I106" s="67">
        <f t="shared" si="13"/>
        <v>2607.64588</v>
      </c>
      <c r="J106" s="48">
        <f t="shared" si="9"/>
        <v>100</v>
      </c>
      <c r="L106" s="33"/>
    </row>
    <row r="107" spans="1:12" ht="12" customHeight="1" x14ac:dyDescent="0.2">
      <c r="A107" s="42"/>
      <c r="B107" s="57" t="s">
        <v>196</v>
      </c>
      <c r="C107" s="58">
        <v>804</v>
      </c>
      <c r="D107" s="59">
        <v>10</v>
      </c>
      <c r="E107" s="59">
        <v>1</v>
      </c>
      <c r="F107" s="60" t="s">
        <v>292</v>
      </c>
      <c r="G107" s="61" t="s">
        <v>197</v>
      </c>
      <c r="H107" s="28">
        <f t="shared" si="13"/>
        <v>2607.64588</v>
      </c>
      <c r="I107" s="67">
        <f t="shared" si="13"/>
        <v>2607.64588</v>
      </c>
      <c r="J107" s="48">
        <f t="shared" si="9"/>
        <v>100</v>
      </c>
    </row>
    <row r="108" spans="1:12" ht="12" customHeight="1" x14ac:dyDescent="0.2">
      <c r="A108" s="42"/>
      <c r="B108" s="57" t="s">
        <v>293</v>
      </c>
      <c r="C108" s="58">
        <v>804</v>
      </c>
      <c r="D108" s="59">
        <v>10</v>
      </c>
      <c r="E108" s="59">
        <v>1</v>
      </c>
      <c r="F108" s="60" t="s">
        <v>292</v>
      </c>
      <c r="G108" s="61" t="s">
        <v>294</v>
      </c>
      <c r="H108" s="28">
        <f t="shared" si="13"/>
        <v>2607.64588</v>
      </c>
      <c r="I108" s="67">
        <f t="shared" si="13"/>
        <v>2607.64588</v>
      </c>
      <c r="J108" s="48">
        <f t="shared" si="9"/>
        <v>100</v>
      </c>
    </row>
    <row r="109" spans="1:12" ht="12" customHeight="1" x14ac:dyDescent="0.2">
      <c r="A109" s="42"/>
      <c r="B109" s="57" t="s">
        <v>295</v>
      </c>
      <c r="C109" s="58">
        <v>804</v>
      </c>
      <c r="D109" s="59">
        <v>10</v>
      </c>
      <c r="E109" s="59">
        <v>1</v>
      </c>
      <c r="F109" s="60" t="s">
        <v>292</v>
      </c>
      <c r="G109" s="61" t="s">
        <v>296</v>
      </c>
      <c r="H109" s="28">
        <v>2607.64588</v>
      </c>
      <c r="I109" s="67">
        <v>2607.64588</v>
      </c>
      <c r="J109" s="48">
        <f t="shared" si="9"/>
        <v>100</v>
      </c>
    </row>
    <row r="110" spans="1:12" ht="12" customHeight="1" x14ac:dyDescent="0.2">
      <c r="A110" s="42"/>
      <c r="B110" s="57" t="s">
        <v>297</v>
      </c>
      <c r="C110" s="58">
        <v>804</v>
      </c>
      <c r="D110" s="59">
        <v>10</v>
      </c>
      <c r="E110" s="59">
        <v>3</v>
      </c>
      <c r="F110" s="60">
        <v>0</v>
      </c>
      <c r="G110" s="61">
        <v>0</v>
      </c>
      <c r="H110" s="67">
        <f>H111+H135</f>
        <v>10240.43</v>
      </c>
      <c r="I110" s="67">
        <f>I111+I135</f>
        <v>10160.852999999999</v>
      </c>
      <c r="J110" s="48">
        <f t="shared" si="9"/>
        <v>99.222913490937387</v>
      </c>
    </row>
    <row r="111" spans="1:12" ht="21.75" customHeight="1" x14ac:dyDescent="0.2">
      <c r="A111" s="42"/>
      <c r="B111" s="57" t="s">
        <v>287</v>
      </c>
      <c r="C111" s="58">
        <v>804</v>
      </c>
      <c r="D111" s="59">
        <v>10</v>
      </c>
      <c r="E111" s="59">
        <v>3</v>
      </c>
      <c r="F111" s="60" t="s">
        <v>288</v>
      </c>
      <c r="G111" s="61">
        <v>0</v>
      </c>
      <c r="H111" s="67">
        <f>H112+H117+H123</f>
        <v>4592.04</v>
      </c>
      <c r="I111" s="67">
        <f>I112+I117+I123</f>
        <v>4569.6809999999996</v>
      </c>
      <c r="J111" s="48">
        <f t="shared" si="9"/>
        <v>99.513092220451043</v>
      </c>
    </row>
    <row r="112" spans="1:12" ht="21.75" customHeight="1" x14ac:dyDescent="0.2">
      <c r="A112" s="42"/>
      <c r="B112" s="57" t="s">
        <v>298</v>
      </c>
      <c r="C112" s="58">
        <v>804</v>
      </c>
      <c r="D112" s="59">
        <v>10</v>
      </c>
      <c r="E112" s="59">
        <v>3</v>
      </c>
      <c r="F112" s="60" t="s">
        <v>299</v>
      </c>
      <c r="G112" s="61">
        <v>0</v>
      </c>
      <c r="H112" s="67">
        <f t="shared" ref="H112:I115" si="14">H113</f>
        <v>4148</v>
      </c>
      <c r="I112" s="67">
        <f t="shared" si="14"/>
        <v>4137.0889999999999</v>
      </c>
      <c r="J112" s="48">
        <f t="shared" si="9"/>
        <v>99.736957569913216</v>
      </c>
    </row>
    <row r="113" spans="1:12" ht="21.75" customHeight="1" x14ac:dyDescent="0.2">
      <c r="A113" s="42"/>
      <c r="B113" s="57" t="s">
        <v>300</v>
      </c>
      <c r="C113" s="58">
        <v>804</v>
      </c>
      <c r="D113" s="59">
        <v>10</v>
      </c>
      <c r="E113" s="59">
        <v>3</v>
      </c>
      <c r="F113" s="60" t="s">
        <v>301</v>
      </c>
      <c r="G113" s="61">
        <v>0</v>
      </c>
      <c r="H113" s="67">
        <f t="shared" si="14"/>
        <v>4148</v>
      </c>
      <c r="I113" s="67">
        <f t="shared" si="14"/>
        <v>4137.0889999999999</v>
      </c>
      <c r="J113" s="48">
        <f t="shared" si="9"/>
        <v>99.736957569913216</v>
      </c>
      <c r="L113" s="34"/>
    </row>
    <row r="114" spans="1:12" ht="12" customHeight="1" x14ac:dyDescent="0.2">
      <c r="A114" s="42"/>
      <c r="B114" s="57" t="s">
        <v>196</v>
      </c>
      <c r="C114" s="58">
        <v>804</v>
      </c>
      <c r="D114" s="59">
        <v>10</v>
      </c>
      <c r="E114" s="59">
        <v>3</v>
      </c>
      <c r="F114" s="60" t="s">
        <v>301</v>
      </c>
      <c r="G114" s="61" t="s">
        <v>197</v>
      </c>
      <c r="H114" s="67">
        <f t="shared" si="14"/>
        <v>4148</v>
      </c>
      <c r="I114" s="67">
        <f t="shared" si="14"/>
        <v>4137.0889999999999</v>
      </c>
      <c r="J114" s="48">
        <f t="shared" si="9"/>
        <v>99.736957569913216</v>
      </c>
    </row>
    <row r="115" spans="1:12" ht="12" customHeight="1" x14ac:dyDescent="0.2">
      <c r="A115" s="42"/>
      <c r="B115" s="57" t="s">
        <v>293</v>
      </c>
      <c r="C115" s="58">
        <v>804</v>
      </c>
      <c r="D115" s="59">
        <v>10</v>
      </c>
      <c r="E115" s="59">
        <v>3</v>
      </c>
      <c r="F115" s="60" t="s">
        <v>301</v>
      </c>
      <c r="G115" s="61" t="s">
        <v>294</v>
      </c>
      <c r="H115" s="28">
        <f t="shared" si="14"/>
        <v>4148</v>
      </c>
      <c r="I115" s="67">
        <f t="shared" si="14"/>
        <v>4137.0889999999999</v>
      </c>
      <c r="J115" s="48">
        <f t="shared" si="9"/>
        <v>99.736957569913216</v>
      </c>
    </row>
    <row r="116" spans="1:12" ht="21.75" customHeight="1" x14ac:dyDescent="0.2">
      <c r="A116" s="42"/>
      <c r="B116" s="57" t="s">
        <v>302</v>
      </c>
      <c r="C116" s="58">
        <v>804</v>
      </c>
      <c r="D116" s="59">
        <v>10</v>
      </c>
      <c r="E116" s="59">
        <v>3</v>
      </c>
      <c r="F116" s="60" t="s">
        <v>301</v>
      </c>
      <c r="G116" s="61" t="s">
        <v>303</v>
      </c>
      <c r="H116" s="28">
        <v>4148</v>
      </c>
      <c r="I116" s="67">
        <v>4137.0889999999999</v>
      </c>
      <c r="J116" s="48">
        <f t="shared" si="9"/>
        <v>99.736957569913216</v>
      </c>
    </row>
    <row r="117" spans="1:12" s="20" customFormat="1" ht="21.75" customHeight="1" x14ac:dyDescent="0.2">
      <c r="A117" s="41"/>
      <c r="B117" s="57" t="s">
        <v>287</v>
      </c>
      <c r="C117" s="58">
        <v>804</v>
      </c>
      <c r="D117" s="59">
        <v>10</v>
      </c>
      <c r="E117" s="59">
        <v>3</v>
      </c>
      <c r="F117" s="60" t="s">
        <v>288</v>
      </c>
      <c r="G117" s="61">
        <v>0</v>
      </c>
      <c r="H117" s="28">
        <f t="shared" ref="H117:I121" si="15">H118</f>
        <v>94.04</v>
      </c>
      <c r="I117" s="67">
        <f t="shared" si="15"/>
        <v>82.591999999999999</v>
      </c>
      <c r="J117" s="29">
        <f t="shared" si="9"/>
        <v>87.826456826882165</v>
      </c>
    </row>
    <row r="118" spans="1:12" ht="21.75" customHeight="1" x14ac:dyDescent="0.2">
      <c r="A118" s="42"/>
      <c r="B118" s="57" t="s">
        <v>298</v>
      </c>
      <c r="C118" s="58">
        <v>804</v>
      </c>
      <c r="D118" s="59">
        <v>10</v>
      </c>
      <c r="E118" s="59">
        <v>3</v>
      </c>
      <c r="F118" s="60" t="s">
        <v>299</v>
      </c>
      <c r="G118" s="61">
        <v>0</v>
      </c>
      <c r="H118" s="28">
        <f t="shared" si="15"/>
        <v>94.04</v>
      </c>
      <c r="I118" s="67">
        <f t="shared" si="15"/>
        <v>82.591999999999999</v>
      </c>
      <c r="J118" s="48">
        <f t="shared" si="9"/>
        <v>87.826456826882165</v>
      </c>
    </row>
    <row r="119" spans="1:12" ht="21.75" customHeight="1" x14ac:dyDescent="0.2">
      <c r="A119" s="42"/>
      <c r="B119" s="57" t="s">
        <v>304</v>
      </c>
      <c r="C119" s="58">
        <v>804</v>
      </c>
      <c r="D119" s="59">
        <v>10</v>
      </c>
      <c r="E119" s="59">
        <v>3</v>
      </c>
      <c r="F119" s="60" t="s">
        <v>305</v>
      </c>
      <c r="G119" s="61">
        <v>0</v>
      </c>
      <c r="H119" s="28">
        <f t="shared" si="15"/>
        <v>94.04</v>
      </c>
      <c r="I119" s="67">
        <f t="shared" si="15"/>
        <v>82.591999999999999</v>
      </c>
      <c r="J119" s="48">
        <f t="shared" si="9"/>
        <v>87.826456826882165</v>
      </c>
    </row>
    <row r="120" spans="1:12" ht="12" customHeight="1" x14ac:dyDescent="0.2">
      <c r="A120" s="42"/>
      <c r="B120" s="57" t="s">
        <v>196</v>
      </c>
      <c r="C120" s="58">
        <v>804</v>
      </c>
      <c r="D120" s="59">
        <v>10</v>
      </c>
      <c r="E120" s="59">
        <v>3</v>
      </c>
      <c r="F120" s="60" t="s">
        <v>305</v>
      </c>
      <c r="G120" s="61" t="s">
        <v>197</v>
      </c>
      <c r="H120" s="28">
        <f t="shared" si="15"/>
        <v>94.04</v>
      </c>
      <c r="I120" s="67">
        <f t="shared" si="15"/>
        <v>82.591999999999999</v>
      </c>
      <c r="J120" s="48">
        <f t="shared" si="9"/>
        <v>87.826456826882165</v>
      </c>
    </row>
    <row r="121" spans="1:12" ht="12" customHeight="1" x14ac:dyDescent="0.2">
      <c r="A121" s="42"/>
      <c r="B121" s="57" t="s">
        <v>293</v>
      </c>
      <c r="C121" s="58">
        <v>804</v>
      </c>
      <c r="D121" s="59">
        <v>10</v>
      </c>
      <c r="E121" s="59">
        <v>3</v>
      </c>
      <c r="F121" s="60" t="s">
        <v>305</v>
      </c>
      <c r="G121" s="61" t="s">
        <v>294</v>
      </c>
      <c r="H121" s="28">
        <f t="shared" si="15"/>
        <v>94.04</v>
      </c>
      <c r="I121" s="67">
        <f t="shared" si="15"/>
        <v>82.591999999999999</v>
      </c>
      <c r="J121" s="29">
        <f t="shared" si="9"/>
        <v>87.826456826882165</v>
      </c>
      <c r="K121" s="50"/>
      <c r="L121" s="39"/>
    </row>
    <row r="122" spans="1:12" ht="21.75" customHeight="1" x14ac:dyDescent="0.2">
      <c r="A122" s="42"/>
      <c r="B122" s="57" t="s">
        <v>302</v>
      </c>
      <c r="C122" s="58">
        <v>804</v>
      </c>
      <c r="D122" s="59">
        <v>10</v>
      </c>
      <c r="E122" s="59">
        <v>3</v>
      </c>
      <c r="F122" s="60" t="s">
        <v>305</v>
      </c>
      <c r="G122" s="61" t="s">
        <v>303</v>
      </c>
      <c r="H122" s="28">
        <v>94.04</v>
      </c>
      <c r="I122" s="67">
        <v>82.591999999999999</v>
      </c>
      <c r="J122" s="48">
        <f t="shared" si="9"/>
        <v>87.826456826882165</v>
      </c>
    </row>
    <row r="123" spans="1:12" ht="21.75" customHeight="1" x14ac:dyDescent="0.2">
      <c r="A123" s="42"/>
      <c r="B123" s="57" t="s">
        <v>287</v>
      </c>
      <c r="C123" s="58">
        <v>804</v>
      </c>
      <c r="D123" s="59">
        <v>10</v>
      </c>
      <c r="E123" s="59">
        <v>3</v>
      </c>
      <c r="F123" s="60" t="s">
        <v>288</v>
      </c>
      <c r="G123" s="61">
        <v>0</v>
      </c>
      <c r="H123" s="28">
        <f t="shared" ref="H123:I127" si="16">H124</f>
        <v>350</v>
      </c>
      <c r="I123" s="28">
        <f t="shared" si="16"/>
        <v>350</v>
      </c>
      <c r="J123" s="48">
        <f t="shared" si="9"/>
        <v>100</v>
      </c>
    </row>
    <row r="124" spans="1:12" ht="21.75" customHeight="1" x14ac:dyDescent="0.2">
      <c r="A124" s="42"/>
      <c r="B124" s="57" t="s">
        <v>298</v>
      </c>
      <c r="C124" s="58">
        <v>804</v>
      </c>
      <c r="D124" s="59">
        <v>10</v>
      </c>
      <c r="E124" s="59">
        <v>3</v>
      </c>
      <c r="F124" s="60" t="s">
        <v>299</v>
      </c>
      <c r="G124" s="61">
        <v>0</v>
      </c>
      <c r="H124" s="28">
        <f t="shared" si="16"/>
        <v>350</v>
      </c>
      <c r="I124" s="28">
        <f t="shared" si="16"/>
        <v>350</v>
      </c>
      <c r="J124" s="48">
        <f t="shared" si="9"/>
        <v>100</v>
      </c>
    </row>
    <row r="125" spans="1:12" ht="21.75" customHeight="1" x14ac:dyDescent="0.2">
      <c r="A125" s="42"/>
      <c r="B125" s="57" t="s">
        <v>306</v>
      </c>
      <c r="C125" s="58">
        <v>804</v>
      </c>
      <c r="D125" s="59">
        <v>10</v>
      </c>
      <c r="E125" s="59">
        <v>3</v>
      </c>
      <c r="F125" s="60" t="s">
        <v>307</v>
      </c>
      <c r="G125" s="61">
        <v>0</v>
      </c>
      <c r="H125" s="28">
        <f t="shared" si="16"/>
        <v>350</v>
      </c>
      <c r="I125" s="28">
        <f t="shared" si="16"/>
        <v>350</v>
      </c>
      <c r="J125" s="48">
        <f t="shared" si="9"/>
        <v>100</v>
      </c>
    </row>
    <row r="126" spans="1:12" ht="21.75" customHeight="1" x14ac:dyDescent="0.2">
      <c r="A126" s="42"/>
      <c r="B126" s="57" t="s">
        <v>50</v>
      </c>
      <c r="C126" s="58">
        <v>804</v>
      </c>
      <c r="D126" s="59">
        <v>10</v>
      </c>
      <c r="E126" s="59">
        <v>3</v>
      </c>
      <c r="F126" s="60" t="s">
        <v>307</v>
      </c>
      <c r="G126" s="61" t="s">
        <v>51</v>
      </c>
      <c r="H126" s="28">
        <f t="shared" si="16"/>
        <v>350</v>
      </c>
      <c r="I126" s="28">
        <f t="shared" si="16"/>
        <v>350</v>
      </c>
      <c r="J126" s="48">
        <f t="shared" si="9"/>
        <v>100</v>
      </c>
    </row>
    <row r="127" spans="1:12" ht="21.75" customHeight="1" x14ac:dyDescent="0.2">
      <c r="A127" s="42"/>
      <c r="B127" s="57" t="s">
        <v>52</v>
      </c>
      <c r="C127" s="58">
        <v>804</v>
      </c>
      <c r="D127" s="59">
        <v>10</v>
      </c>
      <c r="E127" s="59">
        <v>3</v>
      </c>
      <c r="F127" s="60" t="s">
        <v>307</v>
      </c>
      <c r="G127" s="61" t="s">
        <v>53</v>
      </c>
      <c r="H127" s="28">
        <f t="shared" si="16"/>
        <v>350</v>
      </c>
      <c r="I127" s="28">
        <f t="shared" si="16"/>
        <v>350</v>
      </c>
      <c r="J127" s="48">
        <f t="shared" si="9"/>
        <v>100</v>
      </c>
    </row>
    <row r="128" spans="1:12" ht="12" customHeight="1" x14ac:dyDescent="0.2">
      <c r="A128" s="42"/>
      <c r="B128" s="57" t="s">
        <v>56</v>
      </c>
      <c r="C128" s="58">
        <v>804</v>
      </c>
      <c r="D128" s="59">
        <v>10</v>
      </c>
      <c r="E128" s="59">
        <v>3</v>
      </c>
      <c r="F128" s="60" t="s">
        <v>307</v>
      </c>
      <c r="G128" s="61" t="s">
        <v>57</v>
      </c>
      <c r="H128" s="28">
        <v>350</v>
      </c>
      <c r="I128" s="67">
        <v>350</v>
      </c>
      <c r="J128" s="48">
        <f t="shared" si="9"/>
        <v>100</v>
      </c>
    </row>
    <row r="129" spans="1:12" ht="21.75" hidden="1" customHeight="1" x14ac:dyDescent="0.2">
      <c r="A129" s="42"/>
      <c r="B129" s="57" t="s">
        <v>287</v>
      </c>
      <c r="C129" s="58">
        <v>804</v>
      </c>
      <c r="D129" s="59">
        <v>10</v>
      </c>
      <c r="E129" s="59">
        <v>3</v>
      </c>
      <c r="F129" s="60" t="s">
        <v>288</v>
      </c>
      <c r="G129" s="61">
        <v>0</v>
      </c>
      <c r="H129" s="28">
        <v>0</v>
      </c>
      <c r="I129" s="67"/>
      <c r="J129" s="48" t="e">
        <f t="shared" si="9"/>
        <v>#DIV/0!</v>
      </c>
    </row>
    <row r="130" spans="1:12" ht="12" hidden="1" customHeight="1" x14ac:dyDescent="0.2">
      <c r="A130" s="42"/>
      <c r="B130" s="57" t="s">
        <v>308</v>
      </c>
      <c r="C130" s="58">
        <v>804</v>
      </c>
      <c r="D130" s="59">
        <v>10</v>
      </c>
      <c r="E130" s="59">
        <v>3</v>
      </c>
      <c r="F130" s="60" t="s">
        <v>309</v>
      </c>
      <c r="G130" s="61">
        <v>0</v>
      </c>
      <c r="H130" s="28">
        <v>0</v>
      </c>
      <c r="I130" s="67"/>
      <c r="J130" s="48" t="e">
        <f t="shared" si="9"/>
        <v>#DIV/0!</v>
      </c>
    </row>
    <row r="131" spans="1:12" ht="12" hidden="1" customHeight="1" x14ac:dyDescent="0.2">
      <c r="A131" s="42"/>
      <c r="B131" s="57" t="s">
        <v>310</v>
      </c>
      <c r="C131" s="58">
        <v>804</v>
      </c>
      <c r="D131" s="59">
        <v>10</v>
      </c>
      <c r="E131" s="59">
        <v>3</v>
      </c>
      <c r="F131" s="60" t="s">
        <v>311</v>
      </c>
      <c r="G131" s="61">
        <v>0</v>
      </c>
      <c r="H131" s="28">
        <v>0</v>
      </c>
      <c r="I131" s="28"/>
      <c r="J131" s="48" t="e">
        <f t="shared" si="9"/>
        <v>#DIV/0!</v>
      </c>
    </row>
    <row r="132" spans="1:12" ht="12" hidden="1" customHeight="1" x14ac:dyDescent="0.2">
      <c r="A132" s="42"/>
      <c r="B132" s="57" t="s">
        <v>196</v>
      </c>
      <c r="C132" s="58">
        <v>804</v>
      </c>
      <c r="D132" s="59">
        <v>10</v>
      </c>
      <c r="E132" s="59">
        <v>3</v>
      </c>
      <c r="F132" s="60" t="s">
        <v>311</v>
      </c>
      <c r="G132" s="61" t="s">
        <v>197</v>
      </c>
      <c r="H132" s="28">
        <v>0</v>
      </c>
      <c r="I132" s="28"/>
      <c r="J132" s="48" t="e">
        <f t="shared" si="9"/>
        <v>#DIV/0!</v>
      </c>
    </row>
    <row r="133" spans="1:12" ht="12" hidden="1" customHeight="1" x14ac:dyDescent="0.2">
      <c r="A133" s="42"/>
      <c r="B133" s="57" t="s">
        <v>293</v>
      </c>
      <c r="C133" s="58">
        <v>804</v>
      </c>
      <c r="D133" s="59">
        <v>10</v>
      </c>
      <c r="E133" s="59">
        <v>3</v>
      </c>
      <c r="F133" s="60" t="s">
        <v>311</v>
      </c>
      <c r="G133" s="61" t="s">
        <v>294</v>
      </c>
      <c r="H133" s="28">
        <v>0</v>
      </c>
      <c r="I133" s="28"/>
      <c r="J133" s="48" t="e">
        <f t="shared" si="9"/>
        <v>#DIV/0!</v>
      </c>
    </row>
    <row r="134" spans="1:12" ht="21.75" hidden="1" customHeight="1" x14ac:dyDescent="0.2">
      <c r="A134" s="42"/>
      <c r="B134" s="57" t="s">
        <v>302</v>
      </c>
      <c r="C134" s="58">
        <v>804</v>
      </c>
      <c r="D134" s="59">
        <v>10</v>
      </c>
      <c r="E134" s="59">
        <v>3</v>
      </c>
      <c r="F134" s="60" t="s">
        <v>311</v>
      </c>
      <c r="G134" s="61" t="s">
        <v>303</v>
      </c>
      <c r="H134" s="28">
        <v>0</v>
      </c>
      <c r="I134" s="28"/>
      <c r="J134" s="48" t="e">
        <f t="shared" si="9"/>
        <v>#DIV/0!</v>
      </c>
    </row>
    <row r="135" spans="1:12" ht="21.75" customHeight="1" x14ac:dyDescent="0.2">
      <c r="A135" s="42"/>
      <c r="B135" s="57" t="s">
        <v>287</v>
      </c>
      <c r="C135" s="58">
        <v>804</v>
      </c>
      <c r="D135" s="59">
        <v>10</v>
      </c>
      <c r="E135" s="59">
        <v>3</v>
      </c>
      <c r="F135" s="60" t="s">
        <v>288</v>
      </c>
      <c r="G135" s="61">
        <v>0</v>
      </c>
      <c r="H135" s="28">
        <f>H136+H153</f>
        <v>5648.3899999999994</v>
      </c>
      <c r="I135" s="28">
        <f>I136+I153</f>
        <v>5591.1720000000005</v>
      </c>
      <c r="J135" s="48">
        <f t="shared" si="9"/>
        <v>98.987003376183324</v>
      </c>
    </row>
    <row r="136" spans="1:12" ht="32.25" customHeight="1" x14ac:dyDescent="0.2">
      <c r="A136" s="42"/>
      <c r="B136" s="57" t="s">
        <v>312</v>
      </c>
      <c r="C136" s="58">
        <v>804</v>
      </c>
      <c r="D136" s="59">
        <v>10</v>
      </c>
      <c r="E136" s="59">
        <v>3</v>
      </c>
      <c r="F136" s="60" t="s">
        <v>313</v>
      </c>
      <c r="G136" s="61">
        <v>0</v>
      </c>
      <c r="H136" s="28">
        <f>H137+H145</f>
        <v>4958.482</v>
      </c>
      <c r="I136" s="28">
        <f>I137+I145</f>
        <v>4958.482</v>
      </c>
      <c r="J136" s="48">
        <f t="shared" si="9"/>
        <v>100</v>
      </c>
    </row>
    <row r="137" spans="1:12" ht="21.75" customHeight="1" x14ac:dyDescent="0.2">
      <c r="A137" s="42"/>
      <c r="B137" s="57" t="s">
        <v>314</v>
      </c>
      <c r="C137" s="58">
        <v>804</v>
      </c>
      <c r="D137" s="59">
        <v>10</v>
      </c>
      <c r="E137" s="59">
        <v>3</v>
      </c>
      <c r="F137" s="60" t="s">
        <v>315</v>
      </c>
      <c r="G137" s="61">
        <v>0</v>
      </c>
      <c r="H137" s="28">
        <f>H138+H141</f>
        <v>2847.4560000000001</v>
      </c>
      <c r="I137" s="28">
        <f>I138+I141</f>
        <v>2847.4560000000001</v>
      </c>
      <c r="J137" s="48">
        <f t="shared" si="9"/>
        <v>100</v>
      </c>
    </row>
    <row r="138" spans="1:12" ht="21.75" customHeight="1" x14ac:dyDescent="0.2">
      <c r="A138" s="42"/>
      <c r="B138" s="57" t="s">
        <v>50</v>
      </c>
      <c r="C138" s="58">
        <v>804</v>
      </c>
      <c r="D138" s="59">
        <v>10</v>
      </c>
      <c r="E138" s="59">
        <v>3</v>
      </c>
      <c r="F138" s="60" t="s">
        <v>315</v>
      </c>
      <c r="G138" s="61" t="s">
        <v>51</v>
      </c>
      <c r="H138" s="28">
        <f>H139</f>
        <v>3.78572</v>
      </c>
      <c r="I138" s="28">
        <f>I139</f>
        <v>3.78572</v>
      </c>
      <c r="J138" s="48">
        <f t="shared" si="9"/>
        <v>100</v>
      </c>
    </row>
    <row r="139" spans="1:12" ht="21.75" customHeight="1" x14ac:dyDescent="0.2">
      <c r="A139" s="42"/>
      <c r="B139" s="57" t="s">
        <v>52</v>
      </c>
      <c r="C139" s="58">
        <v>804</v>
      </c>
      <c r="D139" s="59">
        <v>10</v>
      </c>
      <c r="E139" s="59">
        <v>3</v>
      </c>
      <c r="F139" s="60" t="s">
        <v>315</v>
      </c>
      <c r="G139" s="61" t="s">
        <v>53</v>
      </c>
      <c r="H139" s="28">
        <f>H140</f>
        <v>3.78572</v>
      </c>
      <c r="I139" s="28">
        <f>I140</f>
        <v>3.78572</v>
      </c>
      <c r="J139" s="48">
        <f t="shared" si="9"/>
        <v>100</v>
      </c>
    </row>
    <row r="140" spans="1:12" ht="12" customHeight="1" x14ac:dyDescent="0.2">
      <c r="A140" s="42"/>
      <c r="B140" s="57" t="s">
        <v>56</v>
      </c>
      <c r="C140" s="58">
        <v>804</v>
      </c>
      <c r="D140" s="59">
        <v>10</v>
      </c>
      <c r="E140" s="59">
        <v>3</v>
      </c>
      <c r="F140" s="60" t="s">
        <v>315</v>
      </c>
      <c r="G140" s="61" t="s">
        <v>57</v>
      </c>
      <c r="H140" s="28">
        <v>3.78572</v>
      </c>
      <c r="I140" s="67">
        <v>3.78572</v>
      </c>
      <c r="J140" s="48">
        <f t="shared" si="9"/>
        <v>100</v>
      </c>
    </row>
    <row r="141" spans="1:12" ht="12" customHeight="1" x14ac:dyDescent="0.2">
      <c r="A141" s="42"/>
      <c r="B141" s="57" t="s">
        <v>196</v>
      </c>
      <c r="C141" s="58">
        <v>804</v>
      </c>
      <c r="D141" s="59">
        <v>10</v>
      </c>
      <c r="E141" s="59">
        <v>3</v>
      </c>
      <c r="F141" s="60" t="s">
        <v>315</v>
      </c>
      <c r="G141" s="61" t="s">
        <v>197</v>
      </c>
      <c r="H141" s="28">
        <f>H142</f>
        <v>2843.6702800000003</v>
      </c>
      <c r="I141" s="28">
        <f>I142</f>
        <v>2843.6702800000003</v>
      </c>
      <c r="J141" s="48">
        <f t="shared" si="9"/>
        <v>100</v>
      </c>
      <c r="L141" s="34"/>
    </row>
    <row r="142" spans="1:12" ht="21.75" customHeight="1" x14ac:dyDescent="0.2">
      <c r="A142" s="42"/>
      <c r="B142" s="57" t="s">
        <v>316</v>
      </c>
      <c r="C142" s="58">
        <v>804</v>
      </c>
      <c r="D142" s="59">
        <v>10</v>
      </c>
      <c r="E142" s="59">
        <v>3</v>
      </c>
      <c r="F142" s="60" t="s">
        <v>315</v>
      </c>
      <c r="G142" s="61" t="s">
        <v>317</v>
      </c>
      <c r="H142" s="28">
        <f>H143+H144</f>
        <v>2843.6702800000003</v>
      </c>
      <c r="I142" s="28">
        <f>I143+I144</f>
        <v>2843.6702800000003</v>
      </c>
      <c r="J142" s="48">
        <f t="shared" si="9"/>
        <v>100</v>
      </c>
    </row>
    <row r="143" spans="1:12" ht="21.75" customHeight="1" x14ac:dyDescent="0.2">
      <c r="A143" s="42"/>
      <c r="B143" s="57" t="s">
        <v>318</v>
      </c>
      <c r="C143" s="58">
        <v>804</v>
      </c>
      <c r="D143" s="59">
        <v>10</v>
      </c>
      <c r="E143" s="59">
        <v>3</v>
      </c>
      <c r="F143" s="60" t="s">
        <v>315</v>
      </c>
      <c r="G143" s="61" t="s">
        <v>319</v>
      </c>
      <c r="H143" s="28">
        <v>1929.32248</v>
      </c>
      <c r="I143" s="28">
        <v>1929.32248</v>
      </c>
      <c r="J143" s="48">
        <f t="shared" si="9"/>
        <v>100</v>
      </c>
    </row>
    <row r="144" spans="1:12" ht="21.75" customHeight="1" x14ac:dyDescent="0.2">
      <c r="A144" s="42"/>
      <c r="B144" s="57" t="s">
        <v>320</v>
      </c>
      <c r="C144" s="58">
        <v>804</v>
      </c>
      <c r="D144" s="59">
        <v>10</v>
      </c>
      <c r="E144" s="59">
        <v>3</v>
      </c>
      <c r="F144" s="60" t="s">
        <v>315</v>
      </c>
      <c r="G144" s="61" t="s">
        <v>321</v>
      </c>
      <c r="H144" s="28">
        <v>914.34780000000001</v>
      </c>
      <c r="I144" s="28">
        <v>914.34780000000001</v>
      </c>
      <c r="J144" s="48">
        <f t="shared" si="9"/>
        <v>100</v>
      </c>
    </row>
    <row r="145" spans="1:12" ht="21.75" customHeight="1" x14ac:dyDescent="0.2">
      <c r="A145" s="42"/>
      <c r="B145" s="57" t="s">
        <v>314</v>
      </c>
      <c r="C145" s="58">
        <v>804</v>
      </c>
      <c r="D145" s="59">
        <v>10</v>
      </c>
      <c r="E145" s="59">
        <v>3</v>
      </c>
      <c r="F145" s="53" t="s">
        <v>423</v>
      </c>
      <c r="G145" s="61">
        <v>0</v>
      </c>
      <c r="H145" s="28">
        <f>H146+H149</f>
        <v>2111.0259999999998</v>
      </c>
      <c r="I145" s="28">
        <f>I146+I149</f>
        <v>2111.0259999999998</v>
      </c>
      <c r="J145" s="48">
        <f t="shared" ref="J145:J152" si="17">I145/H145*100</f>
        <v>100</v>
      </c>
    </row>
    <row r="146" spans="1:12" ht="21.75" customHeight="1" x14ac:dyDescent="0.2">
      <c r="A146" s="42"/>
      <c r="B146" s="57" t="s">
        <v>50</v>
      </c>
      <c r="C146" s="58">
        <v>804</v>
      </c>
      <c r="D146" s="59">
        <v>10</v>
      </c>
      <c r="E146" s="59">
        <v>3</v>
      </c>
      <c r="F146" s="53" t="s">
        <v>423</v>
      </c>
      <c r="G146" s="61" t="s">
        <v>51</v>
      </c>
      <c r="H146" s="28">
        <f>H147</f>
        <v>3.8249599999999999</v>
      </c>
      <c r="I146" s="28">
        <f>I147</f>
        <v>3.8249599999999999</v>
      </c>
      <c r="J146" s="48">
        <f t="shared" si="17"/>
        <v>100</v>
      </c>
    </row>
    <row r="147" spans="1:12" ht="21.75" customHeight="1" x14ac:dyDescent="0.2">
      <c r="A147" s="42"/>
      <c r="B147" s="57" t="s">
        <v>52</v>
      </c>
      <c r="C147" s="58">
        <v>804</v>
      </c>
      <c r="D147" s="59">
        <v>10</v>
      </c>
      <c r="E147" s="59">
        <v>3</v>
      </c>
      <c r="F147" s="53" t="s">
        <v>423</v>
      </c>
      <c r="G147" s="61" t="s">
        <v>53</v>
      </c>
      <c r="H147" s="28">
        <f>H148</f>
        <v>3.8249599999999999</v>
      </c>
      <c r="I147" s="28">
        <f>I148</f>
        <v>3.8249599999999999</v>
      </c>
      <c r="J147" s="48">
        <f t="shared" si="17"/>
        <v>100</v>
      </c>
    </row>
    <row r="148" spans="1:12" ht="12" customHeight="1" x14ac:dyDescent="0.2">
      <c r="A148" s="42"/>
      <c r="B148" s="57" t="s">
        <v>56</v>
      </c>
      <c r="C148" s="58">
        <v>804</v>
      </c>
      <c r="D148" s="59">
        <v>10</v>
      </c>
      <c r="E148" s="59">
        <v>3</v>
      </c>
      <c r="F148" s="53" t="s">
        <v>423</v>
      </c>
      <c r="G148" s="61" t="s">
        <v>57</v>
      </c>
      <c r="H148" s="28">
        <v>3.8249599999999999</v>
      </c>
      <c r="I148" s="67">
        <v>3.8249599999999999</v>
      </c>
      <c r="J148" s="48">
        <f t="shared" si="17"/>
        <v>100</v>
      </c>
    </row>
    <row r="149" spans="1:12" ht="12" customHeight="1" x14ac:dyDescent="0.2">
      <c r="A149" s="42"/>
      <c r="B149" s="57" t="s">
        <v>196</v>
      </c>
      <c r="C149" s="58">
        <v>804</v>
      </c>
      <c r="D149" s="59">
        <v>10</v>
      </c>
      <c r="E149" s="59">
        <v>3</v>
      </c>
      <c r="F149" s="53" t="s">
        <v>423</v>
      </c>
      <c r="G149" s="61" t="s">
        <v>197</v>
      </c>
      <c r="H149" s="28">
        <f>H150</f>
        <v>2107.2010399999999</v>
      </c>
      <c r="I149" s="28">
        <f>I150</f>
        <v>2107.2010399999999</v>
      </c>
      <c r="J149" s="48">
        <f t="shared" si="17"/>
        <v>100</v>
      </c>
      <c r="L149" s="34"/>
    </row>
    <row r="150" spans="1:12" ht="21.75" customHeight="1" x14ac:dyDescent="0.2">
      <c r="A150" s="42"/>
      <c r="B150" s="57" t="s">
        <v>316</v>
      </c>
      <c r="C150" s="58">
        <v>804</v>
      </c>
      <c r="D150" s="59">
        <v>10</v>
      </c>
      <c r="E150" s="59">
        <v>3</v>
      </c>
      <c r="F150" s="53" t="s">
        <v>423</v>
      </c>
      <c r="G150" s="61" t="s">
        <v>317</v>
      </c>
      <c r="H150" s="28">
        <f>H151+H152</f>
        <v>2107.2010399999999</v>
      </c>
      <c r="I150" s="28">
        <f>I151+I152</f>
        <v>2107.2010399999999</v>
      </c>
      <c r="J150" s="48">
        <f t="shared" si="17"/>
        <v>100</v>
      </c>
    </row>
    <row r="151" spans="1:12" ht="21.75" customHeight="1" x14ac:dyDescent="0.2">
      <c r="A151" s="42"/>
      <c r="B151" s="57" t="s">
        <v>318</v>
      </c>
      <c r="C151" s="58">
        <v>804</v>
      </c>
      <c r="D151" s="59">
        <v>10</v>
      </c>
      <c r="E151" s="59">
        <v>3</v>
      </c>
      <c r="F151" s="53" t="s">
        <v>423</v>
      </c>
      <c r="G151" s="61" t="s">
        <v>319</v>
      </c>
      <c r="H151" s="28">
        <v>1686.6026400000001</v>
      </c>
      <c r="I151" s="28">
        <v>1686.6026400000001</v>
      </c>
      <c r="J151" s="48">
        <f t="shared" si="17"/>
        <v>100</v>
      </c>
    </row>
    <row r="152" spans="1:12" ht="21.75" customHeight="1" x14ac:dyDescent="0.2">
      <c r="A152" s="42"/>
      <c r="B152" s="57" t="s">
        <v>320</v>
      </c>
      <c r="C152" s="58">
        <v>804</v>
      </c>
      <c r="D152" s="59">
        <v>10</v>
      </c>
      <c r="E152" s="59">
        <v>3</v>
      </c>
      <c r="F152" s="53" t="s">
        <v>423</v>
      </c>
      <c r="G152" s="61" t="s">
        <v>321</v>
      </c>
      <c r="H152" s="28">
        <v>420.59840000000003</v>
      </c>
      <c r="I152" s="28">
        <v>420.59840000000003</v>
      </c>
      <c r="J152" s="48">
        <f t="shared" si="17"/>
        <v>100</v>
      </c>
    </row>
    <row r="153" spans="1:12" ht="21.75" customHeight="1" x14ac:dyDescent="0.2">
      <c r="A153" s="42"/>
      <c r="B153" s="57" t="s">
        <v>287</v>
      </c>
      <c r="C153" s="58">
        <v>804</v>
      </c>
      <c r="D153" s="59">
        <v>10</v>
      </c>
      <c r="E153" s="59">
        <v>3</v>
      </c>
      <c r="F153" s="60" t="s">
        <v>288</v>
      </c>
      <c r="G153" s="61">
        <v>0</v>
      </c>
      <c r="H153" s="28">
        <f>H154</f>
        <v>689.9079999999999</v>
      </c>
      <c r="I153" s="28">
        <f>I154</f>
        <v>632.69000000000005</v>
      </c>
      <c r="J153" s="48">
        <f t="shared" si="9"/>
        <v>91.706430422607085</v>
      </c>
    </row>
    <row r="154" spans="1:12" ht="32.25" customHeight="1" x14ac:dyDescent="0.2">
      <c r="A154" s="42"/>
      <c r="B154" s="57" t="s">
        <v>312</v>
      </c>
      <c r="C154" s="58">
        <v>804</v>
      </c>
      <c r="D154" s="59">
        <v>10</v>
      </c>
      <c r="E154" s="59">
        <v>3</v>
      </c>
      <c r="F154" s="60" t="s">
        <v>313</v>
      </c>
      <c r="G154" s="61">
        <v>0</v>
      </c>
      <c r="H154" s="28">
        <f>H155+H163</f>
        <v>689.9079999999999</v>
      </c>
      <c r="I154" s="28">
        <f>I155+I163</f>
        <v>632.69000000000005</v>
      </c>
      <c r="J154" s="48">
        <f t="shared" si="9"/>
        <v>91.706430422607085</v>
      </c>
    </row>
    <row r="155" spans="1:12" ht="21.75" customHeight="1" x14ac:dyDescent="0.2">
      <c r="A155" s="42"/>
      <c r="B155" s="57" t="s">
        <v>322</v>
      </c>
      <c r="C155" s="58">
        <v>804</v>
      </c>
      <c r="D155" s="59">
        <v>10</v>
      </c>
      <c r="E155" s="59">
        <v>3</v>
      </c>
      <c r="F155" s="60" t="s">
        <v>323</v>
      </c>
      <c r="G155" s="61">
        <v>0</v>
      </c>
      <c r="H155" s="28">
        <f>H156+H159</f>
        <v>133.69</v>
      </c>
      <c r="I155" s="28">
        <f>I156+I159</f>
        <v>133.69</v>
      </c>
      <c r="J155" s="48">
        <f t="shared" si="9"/>
        <v>100</v>
      </c>
    </row>
    <row r="156" spans="1:12" ht="21.75" customHeight="1" x14ac:dyDescent="0.2">
      <c r="A156" s="42"/>
      <c r="B156" s="57" t="s">
        <v>50</v>
      </c>
      <c r="C156" s="58">
        <v>804</v>
      </c>
      <c r="D156" s="59">
        <v>10</v>
      </c>
      <c r="E156" s="59">
        <v>3</v>
      </c>
      <c r="F156" s="60" t="s">
        <v>323</v>
      </c>
      <c r="G156" s="61" t="s">
        <v>51</v>
      </c>
      <c r="H156" s="28">
        <f>H157</f>
        <v>0</v>
      </c>
      <c r="I156" s="28">
        <v>0</v>
      </c>
      <c r="J156" s="48" t="e">
        <f t="shared" si="9"/>
        <v>#DIV/0!</v>
      </c>
    </row>
    <row r="157" spans="1:12" ht="21.75" customHeight="1" x14ac:dyDescent="0.2">
      <c r="A157" s="42"/>
      <c r="B157" s="57" t="s">
        <v>52</v>
      </c>
      <c r="C157" s="58">
        <v>804</v>
      </c>
      <c r="D157" s="59">
        <v>10</v>
      </c>
      <c r="E157" s="59">
        <v>3</v>
      </c>
      <c r="F157" s="60" t="s">
        <v>323</v>
      </c>
      <c r="G157" s="61" t="s">
        <v>53</v>
      </c>
      <c r="H157" s="28">
        <f>H158</f>
        <v>0</v>
      </c>
      <c r="I157" s="28">
        <v>0</v>
      </c>
      <c r="J157" s="48" t="e">
        <f t="shared" si="9"/>
        <v>#DIV/0!</v>
      </c>
    </row>
    <row r="158" spans="1:12" ht="12" customHeight="1" x14ac:dyDescent="0.2">
      <c r="A158" s="42"/>
      <c r="B158" s="57" t="s">
        <v>56</v>
      </c>
      <c r="C158" s="58">
        <v>804</v>
      </c>
      <c r="D158" s="59">
        <v>10</v>
      </c>
      <c r="E158" s="59">
        <v>3</v>
      </c>
      <c r="F158" s="60" t="s">
        <v>323</v>
      </c>
      <c r="G158" s="61" t="s">
        <v>57</v>
      </c>
      <c r="H158" s="28">
        <v>0</v>
      </c>
      <c r="I158" s="28">
        <v>0</v>
      </c>
      <c r="J158" s="48" t="e">
        <f t="shared" si="9"/>
        <v>#DIV/0!</v>
      </c>
    </row>
    <row r="159" spans="1:12" ht="12" customHeight="1" x14ac:dyDescent="0.2">
      <c r="A159" s="42"/>
      <c r="B159" s="57" t="s">
        <v>196</v>
      </c>
      <c r="C159" s="58">
        <v>804</v>
      </c>
      <c r="D159" s="59">
        <v>10</v>
      </c>
      <c r="E159" s="59">
        <v>3</v>
      </c>
      <c r="F159" s="60" t="s">
        <v>323</v>
      </c>
      <c r="G159" s="61" t="s">
        <v>197</v>
      </c>
      <c r="H159" s="28">
        <f>H160</f>
        <v>133.69</v>
      </c>
      <c r="I159" s="28">
        <f>I160</f>
        <v>133.69</v>
      </c>
      <c r="J159" s="48">
        <f t="shared" si="9"/>
        <v>100</v>
      </c>
    </row>
    <row r="160" spans="1:12" ht="21.75" customHeight="1" x14ac:dyDescent="0.2">
      <c r="A160" s="42"/>
      <c r="B160" s="57" t="s">
        <v>316</v>
      </c>
      <c r="C160" s="58">
        <v>804</v>
      </c>
      <c r="D160" s="59">
        <v>10</v>
      </c>
      <c r="E160" s="59">
        <v>3</v>
      </c>
      <c r="F160" s="60" t="s">
        <v>323</v>
      </c>
      <c r="G160" s="61" t="s">
        <v>317</v>
      </c>
      <c r="H160" s="28">
        <f>H161+H162</f>
        <v>133.69</v>
      </c>
      <c r="I160" s="28">
        <f>I161+I162</f>
        <v>133.69</v>
      </c>
      <c r="J160" s="48">
        <f t="shared" si="9"/>
        <v>100</v>
      </c>
    </row>
    <row r="161" spans="1:10" ht="21.75" customHeight="1" x14ac:dyDescent="0.2">
      <c r="A161" s="42"/>
      <c r="B161" s="57" t="s">
        <v>318</v>
      </c>
      <c r="C161" s="58">
        <v>804</v>
      </c>
      <c r="D161" s="59">
        <v>10</v>
      </c>
      <c r="E161" s="59">
        <v>3</v>
      </c>
      <c r="F161" s="60" t="s">
        <v>323</v>
      </c>
      <c r="G161" s="61" t="s">
        <v>319</v>
      </c>
      <c r="H161" s="28">
        <v>125</v>
      </c>
      <c r="I161" s="28">
        <v>125</v>
      </c>
      <c r="J161" s="48">
        <f t="shared" si="9"/>
        <v>100</v>
      </c>
    </row>
    <row r="162" spans="1:10" ht="21.75" customHeight="1" x14ac:dyDescent="0.2">
      <c r="A162" s="42"/>
      <c r="B162" s="57" t="s">
        <v>320</v>
      </c>
      <c r="C162" s="58">
        <v>804</v>
      </c>
      <c r="D162" s="59">
        <v>10</v>
      </c>
      <c r="E162" s="59">
        <v>3</v>
      </c>
      <c r="F162" s="60" t="s">
        <v>323</v>
      </c>
      <c r="G162" s="61" t="s">
        <v>321</v>
      </c>
      <c r="H162" s="28">
        <v>8.69</v>
      </c>
      <c r="I162" s="28">
        <v>8.69</v>
      </c>
      <c r="J162" s="48">
        <f t="shared" si="9"/>
        <v>100</v>
      </c>
    </row>
    <row r="163" spans="1:10" ht="42.75" customHeight="1" x14ac:dyDescent="0.2">
      <c r="A163" s="42"/>
      <c r="B163" s="57" t="s">
        <v>324</v>
      </c>
      <c r="C163" s="58">
        <v>804</v>
      </c>
      <c r="D163" s="59">
        <v>10</v>
      </c>
      <c r="E163" s="59">
        <v>3</v>
      </c>
      <c r="F163" s="60" t="s">
        <v>325</v>
      </c>
      <c r="G163" s="61">
        <v>0</v>
      </c>
      <c r="H163" s="28">
        <f t="shared" ref="H163:I165" si="18">H164</f>
        <v>556.21799999999996</v>
      </c>
      <c r="I163" s="28">
        <f t="shared" si="18"/>
        <v>499</v>
      </c>
      <c r="J163" s="48">
        <f t="shared" si="9"/>
        <v>89.713026187573945</v>
      </c>
    </row>
    <row r="164" spans="1:10" ht="12" customHeight="1" x14ac:dyDescent="0.2">
      <c r="A164" s="42"/>
      <c r="B164" s="57" t="s">
        <v>196</v>
      </c>
      <c r="C164" s="58">
        <v>804</v>
      </c>
      <c r="D164" s="59">
        <v>10</v>
      </c>
      <c r="E164" s="59">
        <v>3</v>
      </c>
      <c r="F164" s="60" t="s">
        <v>325</v>
      </c>
      <c r="G164" s="61" t="s">
        <v>197</v>
      </c>
      <c r="H164" s="28">
        <f t="shared" si="18"/>
        <v>556.21799999999996</v>
      </c>
      <c r="I164" s="28">
        <f t="shared" si="18"/>
        <v>499</v>
      </c>
      <c r="J164" s="48">
        <f t="shared" ref="J164:J235" si="19">I164/H164*100</f>
        <v>89.713026187573945</v>
      </c>
    </row>
    <row r="165" spans="1:10" ht="21.75" customHeight="1" x14ac:dyDescent="0.2">
      <c r="A165" s="42"/>
      <c r="B165" s="57" t="s">
        <v>316</v>
      </c>
      <c r="C165" s="58">
        <v>804</v>
      </c>
      <c r="D165" s="59">
        <v>10</v>
      </c>
      <c r="E165" s="59">
        <v>3</v>
      </c>
      <c r="F165" s="60" t="s">
        <v>325</v>
      </c>
      <c r="G165" s="61" t="s">
        <v>317</v>
      </c>
      <c r="H165" s="28">
        <f t="shared" si="18"/>
        <v>556.21799999999996</v>
      </c>
      <c r="I165" s="28">
        <f t="shared" si="18"/>
        <v>499</v>
      </c>
      <c r="J165" s="48">
        <f t="shared" si="19"/>
        <v>89.713026187573945</v>
      </c>
    </row>
    <row r="166" spans="1:10" ht="21.75" customHeight="1" x14ac:dyDescent="0.2">
      <c r="A166" s="42"/>
      <c r="B166" s="57" t="s">
        <v>320</v>
      </c>
      <c r="C166" s="58">
        <v>804</v>
      </c>
      <c r="D166" s="59">
        <v>10</v>
      </c>
      <c r="E166" s="59">
        <v>3</v>
      </c>
      <c r="F166" s="60" t="s">
        <v>325</v>
      </c>
      <c r="G166" s="61" t="s">
        <v>321</v>
      </c>
      <c r="H166" s="28">
        <v>556.21799999999996</v>
      </c>
      <c r="I166" s="28">
        <v>499</v>
      </c>
      <c r="J166" s="48">
        <f t="shared" si="19"/>
        <v>89.713026187573945</v>
      </c>
    </row>
    <row r="167" spans="1:10" ht="12" customHeight="1" x14ac:dyDescent="0.2">
      <c r="A167" s="42"/>
      <c r="B167" s="57" t="s">
        <v>334</v>
      </c>
      <c r="C167" s="58">
        <v>804</v>
      </c>
      <c r="D167" s="59">
        <v>10</v>
      </c>
      <c r="E167" s="59">
        <v>4</v>
      </c>
      <c r="F167" s="60">
        <v>0</v>
      </c>
      <c r="G167" s="61">
        <v>0</v>
      </c>
      <c r="H167" s="28">
        <f>H168+H180</f>
        <v>12030.843000000001</v>
      </c>
      <c r="I167" s="28">
        <f>I168+I180</f>
        <v>11959.07898</v>
      </c>
      <c r="J167" s="48">
        <f t="shared" si="19"/>
        <v>99.4034996550117</v>
      </c>
    </row>
    <row r="168" spans="1:10" ht="21.75" customHeight="1" x14ac:dyDescent="0.2">
      <c r="A168" s="42"/>
      <c r="B168" s="57" t="s">
        <v>287</v>
      </c>
      <c r="C168" s="58">
        <v>804</v>
      </c>
      <c r="D168" s="59">
        <v>10</v>
      </c>
      <c r="E168" s="59">
        <v>4</v>
      </c>
      <c r="F168" s="60" t="s">
        <v>288</v>
      </c>
      <c r="G168" s="61">
        <v>0</v>
      </c>
      <c r="H168" s="28">
        <f t="shared" ref="H168:I172" si="20">H169</f>
        <v>3762.6709999999998</v>
      </c>
      <c r="I168" s="28">
        <f t="shared" si="20"/>
        <v>3749.9024800000002</v>
      </c>
      <c r="J168" s="48">
        <f t="shared" si="19"/>
        <v>99.660652765017204</v>
      </c>
    </row>
    <row r="169" spans="1:10" ht="12" customHeight="1" x14ac:dyDescent="0.2">
      <c r="A169" s="42"/>
      <c r="B169" s="57" t="s">
        <v>308</v>
      </c>
      <c r="C169" s="58">
        <v>804</v>
      </c>
      <c r="D169" s="59">
        <v>10</v>
      </c>
      <c r="E169" s="59">
        <v>4</v>
      </c>
      <c r="F169" s="60" t="s">
        <v>309</v>
      </c>
      <c r="G169" s="61">
        <v>0</v>
      </c>
      <c r="H169" s="28">
        <f t="shared" si="20"/>
        <v>3762.6709999999998</v>
      </c>
      <c r="I169" s="28">
        <f t="shared" si="20"/>
        <v>3749.9024800000002</v>
      </c>
      <c r="J169" s="48">
        <f t="shared" si="19"/>
        <v>99.660652765017204</v>
      </c>
    </row>
    <row r="170" spans="1:10" ht="42.75" customHeight="1" x14ac:dyDescent="0.2">
      <c r="A170" s="42"/>
      <c r="B170" s="57" t="s">
        <v>412</v>
      </c>
      <c r="C170" s="58">
        <v>804</v>
      </c>
      <c r="D170" s="59">
        <v>10</v>
      </c>
      <c r="E170" s="59">
        <v>4</v>
      </c>
      <c r="F170" s="60" t="s">
        <v>413</v>
      </c>
      <c r="G170" s="61">
        <v>0</v>
      </c>
      <c r="H170" s="28">
        <f t="shared" si="20"/>
        <v>3762.6709999999998</v>
      </c>
      <c r="I170" s="28">
        <f t="shared" si="20"/>
        <v>3749.9024800000002</v>
      </c>
      <c r="J170" s="48">
        <f t="shared" si="19"/>
        <v>99.660652765017204</v>
      </c>
    </row>
    <row r="171" spans="1:10" ht="12" customHeight="1" x14ac:dyDescent="0.2">
      <c r="A171" s="42"/>
      <c r="B171" s="57" t="s">
        <v>196</v>
      </c>
      <c r="C171" s="58">
        <v>804</v>
      </c>
      <c r="D171" s="59">
        <v>10</v>
      </c>
      <c r="E171" s="59">
        <v>4</v>
      </c>
      <c r="F171" s="60" t="s">
        <v>413</v>
      </c>
      <c r="G171" s="61" t="s">
        <v>197</v>
      </c>
      <c r="H171" s="28">
        <f t="shared" si="20"/>
        <v>3762.6709999999998</v>
      </c>
      <c r="I171" s="28">
        <f t="shared" si="20"/>
        <v>3749.9024800000002</v>
      </c>
      <c r="J171" s="48">
        <f t="shared" si="19"/>
        <v>99.660652765017204</v>
      </c>
    </row>
    <row r="172" spans="1:10" ht="12" customHeight="1" x14ac:dyDescent="0.2">
      <c r="A172" s="42"/>
      <c r="B172" s="57" t="s">
        <v>293</v>
      </c>
      <c r="C172" s="58">
        <v>804</v>
      </c>
      <c r="D172" s="59">
        <v>10</v>
      </c>
      <c r="E172" s="59">
        <v>4</v>
      </c>
      <c r="F172" s="60" t="s">
        <v>413</v>
      </c>
      <c r="G172" s="61" t="s">
        <v>294</v>
      </c>
      <c r="H172" s="28">
        <f t="shared" si="20"/>
        <v>3762.6709999999998</v>
      </c>
      <c r="I172" s="28">
        <f t="shared" si="20"/>
        <v>3749.9024800000002</v>
      </c>
      <c r="J172" s="48">
        <f t="shared" si="19"/>
        <v>99.660652765017204</v>
      </c>
    </row>
    <row r="173" spans="1:10" ht="21.75" customHeight="1" x14ac:dyDescent="0.2">
      <c r="A173" s="42"/>
      <c r="B173" s="57" t="s">
        <v>302</v>
      </c>
      <c r="C173" s="58">
        <v>804</v>
      </c>
      <c r="D173" s="59">
        <v>10</v>
      </c>
      <c r="E173" s="59">
        <v>4</v>
      </c>
      <c r="F173" s="60" t="s">
        <v>413</v>
      </c>
      <c r="G173" s="61" t="s">
        <v>303</v>
      </c>
      <c r="H173" s="28">
        <v>3762.6709999999998</v>
      </c>
      <c r="I173" s="28">
        <v>3749.9024800000002</v>
      </c>
      <c r="J173" s="48">
        <f t="shared" si="19"/>
        <v>99.660652765017204</v>
      </c>
    </row>
    <row r="174" spans="1:10" ht="21.75" hidden="1" customHeight="1" x14ac:dyDescent="0.2">
      <c r="A174" s="42"/>
      <c r="B174" s="57" t="s">
        <v>287</v>
      </c>
      <c r="C174" s="58">
        <v>804</v>
      </c>
      <c r="D174" s="59">
        <v>10</v>
      </c>
      <c r="E174" s="59">
        <v>4</v>
      </c>
      <c r="F174" s="60" t="s">
        <v>288</v>
      </c>
      <c r="G174" s="61">
        <v>0</v>
      </c>
      <c r="H174" s="28">
        <v>0</v>
      </c>
      <c r="I174" s="28"/>
      <c r="J174" s="48" t="e">
        <f t="shared" si="19"/>
        <v>#DIV/0!</v>
      </c>
    </row>
    <row r="175" spans="1:10" ht="12" hidden="1" customHeight="1" x14ac:dyDescent="0.2">
      <c r="A175" s="42"/>
      <c r="B175" s="57" t="s">
        <v>308</v>
      </c>
      <c r="C175" s="58">
        <v>804</v>
      </c>
      <c r="D175" s="59">
        <v>10</v>
      </c>
      <c r="E175" s="59">
        <v>4</v>
      </c>
      <c r="F175" s="60" t="s">
        <v>309</v>
      </c>
      <c r="G175" s="61">
        <v>0</v>
      </c>
      <c r="H175" s="28">
        <v>0</v>
      </c>
      <c r="I175" s="28"/>
      <c r="J175" s="48" t="e">
        <f t="shared" si="19"/>
        <v>#DIV/0!</v>
      </c>
    </row>
    <row r="176" spans="1:10" ht="42.75" hidden="1" customHeight="1" x14ac:dyDescent="0.2">
      <c r="A176" s="42"/>
      <c r="B176" s="57" t="s">
        <v>335</v>
      </c>
      <c r="C176" s="58">
        <v>804</v>
      </c>
      <c r="D176" s="59">
        <v>10</v>
      </c>
      <c r="E176" s="59">
        <v>4</v>
      </c>
      <c r="F176" s="60" t="s">
        <v>336</v>
      </c>
      <c r="G176" s="61">
        <v>0</v>
      </c>
      <c r="H176" s="28">
        <v>0</v>
      </c>
      <c r="I176" s="28"/>
      <c r="J176" s="48" t="e">
        <f t="shared" si="19"/>
        <v>#DIV/0!</v>
      </c>
    </row>
    <row r="177" spans="1:10" ht="12" hidden="1" customHeight="1" x14ac:dyDescent="0.2">
      <c r="A177" s="42"/>
      <c r="B177" s="57" t="s">
        <v>196</v>
      </c>
      <c r="C177" s="58">
        <v>804</v>
      </c>
      <c r="D177" s="59">
        <v>10</v>
      </c>
      <c r="E177" s="59">
        <v>4</v>
      </c>
      <c r="F177" s="60" t="s">
        <v>336</v>
      </c>
      <c r="G177" s="61" t="s">
        <v>197</v>
      </c>
      <c r="H177" s="28">
        <v>0</v>
      </c>
      <c r="I177" s="28"/>
      <c r="J177" s="48" t="e">
        <f t="shared" si="19"/>
        <v>#DIV/0!</v>
      </c>
    </row>
    <row r="178" spans="1:10" ht="12" hidden="1" customHeight="1" x14ac:dyDescent="0.2">
      <c r="A178" s="42"/>
      <c r="B178" s="57" t="s">
        <v>293</v>
      </c>
      <c r="C178" s="58">
        <v>804</v>
      </c>
      <c r="D178" s="59">
        <v>10</v>
      </c>
      <c r="E178" s="59">
        <v>4</v>
      </c>
      <c r="F178" s="60" t="s">
        <v>336</v>
      </c>
      <c r="G178" s="61" t="s">
        <v>294</v>
      </c>
      <c r="H178" s="28">
        <v>0</v>
      </c>
      <c r="I178" s="28"/>
      <c r="J178" s="48" t="e">
        <f t="shared" si="19"/>
        <v>#DIV/0!</v>
      </c>
    </row>
    <row r="179" spans="1:10" ht="21.75" hidden="1" customHeight="1" x14ac:dyDescent="0.2">
      <c r="A179" s="42"/>
      <c r="B179" s="57" t="s">
        <v>302</v>
      </c>
      <c r="C179" s="58">
        <v>804</v>
      </c>
      <c r="D179" s="59">
        <v>10</v>
      </c>
      <c r="E179" s="59">
        <v>4</v>
      </c>
      <c r="F179" s="60" t="s">
        <v>336</v>
      </c>
      <c r="G179" s="61" t="s">
        <v>303</v>
      </c>
      <c r="H179" s="28">
        <v>0</v>
      </c>
      <c r="I179" s="28"/>
      <c r="J179" s="48" t="e">
        <f t="shared" si="19"/>
        <v>#DIV/0!</v>
      </c>
    </row>
    <row r="180" spans="1:10" ht="21.75" customHeight="1" x14ac:dyDescent="0.2">
      <c r="A180" s="42"/>
      <c r="B180" s="57" t="s">
        <v>287</v>
      </c>
      <c r="C180" s="58">
        <v>804</v>
      </c>
      <c r="D180" s="59">
        <v>10</v>
      </c>
      <c r="E180" s="59">
        <v>4</v>
      </c>
      <c r="F180" s="60" t="s">
        <v>288</v>
      </c>
      <c r="G180" s="61">
        <v>0</v>
      </c>
      <c r="H180" s="28">
        <f>H181</f>
        <v>8268.1720000000005</v>
      </c>
      <c r="I180" s="28">
        <f>I181</f>
        <v>8209.1764999999996</v>
      </c>
      <c r="J180" s="48">
        <f t="shared" si="19"/>
        <v>99.286474688721995</v>
      </c>
    </row>
    <row r="181" spans="1:10" ht="32.25" customHeight="1" x14ac:dyDescent="0.2">
      <c r="A181" s="42"/>
      <c r="B181" s="57" t="s">
        <v>312</v>
      </c>
      <c r="C181" s="58">
        <v>804</v>
      </c>
      <c r="D181" s="59">
        <v>10</v>
      </c>
      <c r="E181" s="59">
        <v>4</v>
      </c>
      <c r="F181" s="60" t="s">
        <v>313</v>
      </c>
      <c r="G181" s="61">
        <v>0</v>
      </c>
      <c r="H181" s="28">
        <f>H182+H186</f>
        <v>8268.1720000000005</v>
      </c>
      <c r="I181" s="28">
        <f>I182+I186</f>
        <v>8209.1764999999996</v>
      </c>
      <c r="J181" s="48">
        <f t="shared" si="19"/>
        <v>99.286474688721995</v>
      </c>
    </row>
    <row r="182" spans="1:10" ht="42.75" customHeight="1" x14ac:dyDescent="0.2">
      <c r="A182" s="42"/>
      <c r="B182" s="57" t="s">
        <v>324</v>
      </c>
      <c r="C182" s="58">
        <v>804</v>
      </c>
      <c r="D182" s="59">
        <v>10</v>
      </c>
      <c r="E182" s="59">
        <v>4</v>
      </c>
      <c r="F182" s="60" t="s">
        <v>325</v>
      </c>
      <c r="G182" s="61">
        <v>0</v>
      </c>
      <c r="H182" s="28">
        <f t="shared" ref="H182:I184" si="21">H183</f>
        <v>7547.2719999999999</v>
      </c>
      <c r="I182" s="28">
        <f t="shared" si="21"/>
        <v>7490.0540000000001</v>
      </c>
      <c r="J182" s="48">
        <f t="shared" si="19"/>
        <v>99.241871765056302</v>
      </c>
    </row>
    <row r="183" spans="1:10" ht="12" customHeight="1" x14ac:dyDescent="0.2">
      <c r="A183" s="42"/>
      <c r="B183" s="57" t="s">
        <v>196</v>
      </c>
      <c r="C183" s="58">
        <v>804</v>
      </c>
      <c r="D183" s="59">
        <v>10</v>
      </c>
      <c r="E183" s="59">
        <v>4</v>
      </c>
      <c r="F183" s="60" t="s">
        <v>325</v>
      </c>
      <c r="G183" s="61" t="s">
        <v>197</v>
      </c>
      <c r="H183" s="28">
        <f t="shared" si="21"/>
        <v>7547.2719999999999</v>
      </c>
      <c r="I183" s="28">
        <f t="shared" si="21"/>
        <v>7490.0540000000001</v>
      </c>
      <c r="J183" s="48">
        <f t="shared" si="19"/>
        <v>99.241871765056302</v>
      </c>
    </row>
    <row r="184" spans="1:10" ht="21.75" customHeight="1" x14ac:dyDescent="0.2">
      <c r="A184" s="42"/>
      <c r="B184" s="57" t="s">
        <v>316</v>
      </c>
      <c r="C184" s="58">
        <v>804</v>
      </c>
      <c r="D184" s="59">
        <v>10</v>
      </c>
      <c r="E184" s="59">
        <v>4</v>
      </c>
      <c r="F184" s="60" t="s">
        <v>325</v>
      </c>
      <c r="G184" s="61" t="s">
        <v>317</v>
      </c>
      <c r="H184" s="28">
        <f t="shared" si="21"/>
        <v>7547.2719999999999</v>
      </c>
      <c r="I184" s="28">
        <f t="shared" si="21"/>
        <v>7490.0540000000001</v>
      </c>
      <c r="J184" s="48">
        <f t="shared" si="19"/>
        <v>99.241871765056302</v>
      </c>
    </row>
    <row r="185" spans="1:10" ht="21.75" customHeight="1" x14ac:dyDescent="0.2">
      <c r="A185" s="42"/>
      <c r="B185" s="57" t="s">
        <v>318</v>
      </c>
      <c r="C185" s="58">
        <v>804</v>
      </c>
      <c r="D185" s="59">
        <v>10</v>
      </c>
      <c r="E185" s="59">
        <v>4</v>
      </c>
      <c r="F185" s="60" t="s">
        <v>325</v>
      </c>
      <c r="G185" s="61" t="s">
        <v>319</v>
      </c>
      <c r="H185" s="28">
        <v>7547.2719999999999</v>
      </c>
      <c r="I185" s="28">
        <v>7490.0540000000001</v>
      </c>
      <c r="J185" s="48">
        <f t="shared" si="19"/>
        <v>99.241871765056302</v>
      </c>
    </row>
    <row r="186" spans="1:10" ht="42.75" customHeight="1" x14ac:dyDescent="0.2">
      <c r="A186" s="42"/>
      <c r="B186" s="72" t="s">
        <v>426</v>
      </c>
      <c r="C186" s="58">
        <v>804</v>
      </c>
      <c r="D186" s="59">
        <v>10</v>
      </c>
      <c r="E186" s="59">
        <v>4</v>
      </c>
      <c r="F186" s="53" t="s">
        <v>424</v>
      </c>
      <c r="G186" s="61">
        <v>0</v>
      </c>
      <c r="H186" s="28">
        <f t="shared" ref="H186:I188" si="22">H187</f>
        <v>720.9</v>
      </c>
      <c r="I186" s="28">
        <f t="shared" si="22"/>
        <v>719.12249999999995</v>
      </c>
      <c r="J186" s="48">
        <f t="shared" ref="J186:J189" si="23">I186/H186*100</f>
        <v>99.753433208489383</v>
      </c>
    </row>
    <row r="187" spans="1:10" ht="12" customHeight="1" x14ac:dyDescent="0.2">
      <c r="A187" s="42"/>
      <c r="B187" s="57" t="s">
        <v>196</v>
      </c>
      <c r="C187" s="58">
        <v>804</v>
      </c>
      <c r="D187" s="59">
        <v>10</v>
      </c>
      <c r="E187" s="59">
        <v>4</v>
      </c>
      <c r="F187" s="53" t="s">
        <v>424</v>
      </c>
      <c r="G187" s="61" t="s">
        <v>197</v>
      </c>
      <c r="H187" s="28">
        <f t="shared" si="22"/>
        <v>720.9</v>
      </c>
      <c r="I187" s="28">
        <f t="shared" si="22"/>
        <v>719.12249999999995</v>
      </c>
      <c r="J187" s="48">
        <f t="shared" si="23"/>
        <v>99.753433208489383</v>
      </c>
    </row>
    <row r="188" spans="1:10" ht="21.75" customHeight="1" x14ac:dyDescent="0.2">
      <c r="A188" s="42"/>
      <c r="B188" s="57" t="s">
        <v>316</v>
      </c>
      <c r="C188" s="58">
        <v>804</v>
      </c>
      <c r="D188" s="59">
        <v>10</v>
      </c>
      <c r="E188" s="59">
        <v>4</v>
      </c>
      <c r="F188" s="53" t="s">
        <v>424</v>
      </c>
      <c r="G188" s="61" t="s">
        <v>317</v>
      </c>
      <c r="H188" s="28">
        <f t="shared" si="22"/>
        <v>720.9</v>
      </c>
      <c r="I188" s="28">
        <f t="shared" si="22"/>
        <v>719.12249999999995</v>
      </c>
      <c r="J188" s="48">
        <f t="shared" si="23"/>
        <v>99.753433208489383</v>
      </c>
    </row>
    <row r="189" spans="1:10" ht="21.75" customHeight="1" x14ac:dyDescent="0.2">
      <c r="A189" s="42"/>
      <c r="B189" s="57" t="s">
        <v>318</v>
      </c>
      <c r="C189" s="58">
        <v>804</v>
      </c>
      <c r="D189" s="59">
        <v>10</v>
      </c>
      <c r="E189" s="59">
        <v>4</v>
      </c>
      <c r="F189" s="53" t="s">
        <v>424</v>
      </c>
      <c r="G189" s="61" t="s">
        <v>319</v>
      </c>
      <c r="H189" s="28">
        <v>720.9</v>
      </c>
      <c r="I189" s="28">
        <v>719.12249999999995</v>
      </c>
      <c r="J189" s="48">
        <f t="shared" si="23"/>
        <v>99.753433208489383</v>
      </c>
    </row>
    <row r="190" spans="1:10" ht="12" customHeight="1" x14ac:dyDescent="0.2">
      <c r="A190" s="42"/>
      <c r="B190" s="57" t="s">
        <v>345</v>
      </c>
      <c r="C190" s="58">
        <v>804</v>
      </c>
      <c r="D190" s="59">
        <v>10</v>
      </c>
      <c r="E190" s="59">
        <v>6</v>
      </c>
      <c r="F190" s="60">
        <v>0</v>
      </c>
      <c r="G190" s="61">
        <v>0</v>
      </c>
      <c r="H190" s="28">
        <f>H191+H212</f>
        <v>7941.3634199999997</v>
      </c>
      <c r="I190" s="28">
        <f>I191+I212</f>
        <v>7721.4778900000001</v>
      </c>
      <c r="J190" s="48">
        <f t="shared" si="19"/>
        <v>97.231136287677927</v>
      </c>
    </row>
    <row r="191" spans="1:10" ht="21.75" customHeight="1" x14ac:dyDescent="0.2">
      <c r="A191" s="42"/>
      <c r="B191" s="57" t="s">
        <v>287</v>
      </c>
      <c r="C191" s="58">
        <v>804</v>
      </c>
      <c r="D191" s="59">
        <v>10</v>
      </c>
      <c r="E191" s="59">
        <v>6</v>
      </c>
      <c r="F191" s="60" t="s">
        <v>288</v>
      </c>
      <c r="G191" s="61">
        <v>0</v>
      </c>
      <c r="H191" s="28">
        <f>H192</f>
        <v>7204.3634199999997</v>
      </c>
      <c r="I191" s="28">
        <f>I192</f>
        <v>6984.4778900000001</v>
      </c>
      <c r="J191" s="48">
        <f t="shared" si="19"/>
        <v>96.947883981122104</v>
      </c>
    </row>
    <row r="192" spans="1:10" ht="21.75" customHeight="1" x14ac:dyDescent="0.2">
      <c r="A192" s="42"/>
      <c r="B192" s="57" t="s">
        <v>289</v>
      </c>
      <c r="C192" s="58">
        <v>804</v>
      </c>
      <c r="D192" s="59">
        <v>10</v>
      </c>
      <c r="E192" s="59">
        <v>6</v>
      </c>
      <c r="F192" s="60" t="s">
        <v>290</v>
      </c>
      <c r="G192" s="61">
        <v>0</v>
      </c>
      <c r="H192" s="28">
        <f>H193+H207</f>
        <v>7204.3634199999997</v>
      </c>
      <c r="I192" s="28">
        <f>I193+I207</f>
        <v>6984.4778900000001</v>
      </c>
      <c r="J192" s="48">
        <f t="shared" si="19"/>
        <v>96.947883981122104</v>
      </c>
    </row>
    <row r="193" spans="1:10" ht="21.75" customHeight="1" x14ac:dyDescent="0.2">
      <c r="A193" s="42"/>
      <c r="B193" s="57" t="s">
        <v>83</v>
      </c>
      <c r="C193" s="58">
        <v>804</v>
      </c>
      <c r="D193" s="59">
        <v>10</v>
      </c>
      <c r="E193" s="59">
        <v>6</v>
      </c>
      <c r="F193" s="60" t="s">
        <v>346</v>
      </c>
      <c r="G193" s="61">
        <v>0</v>
      </c>
      <c r="H193" s="28">
        <f>H194+H199+H203</f>
        <v>7124.3634199999997</v>
      </c>
      <c r="I193" s="28">
        <f>I194+I199+I203</f>
        <v>6904.4778900000001</v>
      </c>
      <c r="J193" s="48">
        <f t="shared" si="19"/>
        <v>96.913611546222896</v>
      </c>
    </row>
    <row r="194" spans="1:10" ht="53.25" customHeight="1" x14ac:dyDescent="0.2">
      <c r="A194" s="42"/>
      <c r="B194" s="57" t="s">
        <v>29</v>
      </c>
      <c r="C194" s="58">
        <v>804</v>
      </c>
      <c r="D194" s="59">
        <v>10</v>
      </c>
      <c r="E194" s="59">
        <v>6</v>
      </c>
      <c r="F194" s="60" t="s">
        <v>346</v>
      </c>
      <c r="G194" s="61" t="s">
        <v>30</v>
      </c>
      <c r="H194" s="28">
        <f>H195</f>
        <v>6616.0092999999997</v>
      </c>
      <c r="I194" s="28">
        <f>I195</f>
        <v>6536.0092999999997</v>
      </c>
      <c r="J194" s="48">
        <f t="shared" si="19"/>
        <v>98.790811856930134</v>
      </c>
    </row>
    <row r="195" spans="1:10" ht="21.75" customHeight="1" x14ac:dyDescent="0.2">
      <c r="A195" s="42"/>
      <c r="B195" s="57" t="s">
        <v>31</v>
      </c>
      <c r="C195" s="58">
        <v>804</v>
      </c>
      <c r="D195" s="59">
        <v>10</v>
      </c>
      <c r="E195" s="59">
        <v>6</v>
      </c>
      <c r="F195" s="60" t="s">
        <v>346</v>
      </c>
      <c r="G195" s="61" t="s">
        <v>32</v>
      </c>
      <c r="H195" s="28">
        <f>H196+H197+H198</f>
        <v>6616.0092999999997</v>
      </c>
      <c r="I195" s="28">
        <f>I196+I197+I198</f>
        <v>6536.0092999999997</v>
      </c>
      <c r="J195" s="48">
        <f t="shared" si="19"/>
        <v>98.790811856930134</v>
      </c>
    </row>
    <row r="196" spans="1:10" ht="21.75" customHeight="1" x14ac:dyDescent="0.2">
      <c r="A196" s="42"/>
      <c r="B196" s="57" t="s">
        <v>33</v>
      </c>
      <c r="C196" s="58">
        <v>804</v>
      </c>
      <c r="D196" s="59">
        <v>10</v>
      </c>
      <c r="E196" s="59">
        <v>6</v>
      </c>
      <c r="F196" s="60" t="s">
        <v>346</v>
      </c>
      <c r="G196" s="61" t="s">
        <v>34</v>
      </c>
      <c r="H196" s="28">
        <v>5062.50774</v>
      </c>
      <c r="I196" s="67">
        <v>5027.7077399999998</v>
      </c>
      <c r="J196" s="48">
        <f t="shared" si="19"/>
        <v>99.312593643560533</v>
      </c>
    </row>
    <row r="197" spans="1:10" ht="32.25" customHeight="1" x14ac:dyDescent="0.2">
      <c r="A197" s="42"/>
      <c r="B197" s="57" t="s">
        <v>48</v>
      </c>
      <c r="C197" s="58">
        <v>804</v>
      </c>
      <c r="D197" s="59">
        <v>10</v>
      </c>
      <c r="E197" s="59">
        <v>6</v>
      </c>
      <c r="F197" s="60" t="s">
        <v>346</v>
      </c>
      <c r="G197" s="61" t="s">
        <v>49</v>
      </c>
      <c r="H197" s="28">
        <v>45.2</v>
      </c>
      <c r="I197" s="67">
        <v>0</v>
      </c>
      <c r="J197" s="48">
        <f t="shared" si="19"/>
        <v>0</v>
      </c>
    </row>
    <row r="198" spans="1:10" ht="32.25" customHeight="1" x14ac:dyDescent="0.2">
      <c r="A198" s="42"/>
      <c r="B198" s="57" t="s">
        <v>35</v>
      </c>
      <c r="C198" s="58">
        <v>804</v>
      </c>
      <c r="D198" s="59">
        <v>10</v>
      </c>
      <c r="E198" s="59">
        <v>6</v>
      </c>
      <c r="F198" s="60" t="s">
        <v>346</v>
      </c>
      <c r="G198" s="61" t="s">
        <v>36</v>
      </c>
      <c r="H198" s="28">
        <v>1508.3015600000001</v>
      </c>
      <c r="I198" s="67">
        <v>1508.3015600000001</v>
      </c>
      <c r="J198" s="48">
        <f t="shared" si="19"/>
        <v>100</v>
      </c>
    </row>
    <row r="199" spans="1:10" ht="21.75" customHeight="1" x14ac:dyDescent="0.2">
      <c r="A199" s="42"/>
      <c r="B199" s="57" t="s">
        <v>50</v>
      </c>
      <c r="C199" s="58">
        <v>804</v>
      </c>
      <c r="D199" s="59">
        <v>10</v>
      </c>
      <c r="E199" s="59">
        <v>6</v>
      </c>
      <c r="F199" s="60" t="s">
        <v>346</v>
      </c>
      <c r="G199" s="61" t="s">
        <v>51</v>
      </c>
      <c r="H199" s="28">
        <f>H200</f>
        <v>488.35412000000002</v>
      </c>
      <c r="I199" s="28">
        <f>I200</f>
        <v>357.75259</v>
      </c>
      <c r="J199" s="48">
        <f t="shared" si="19"/>
        <v>73.256797751598782</v>
      </c>
    </row>
    <row r="200" spans="1:10" ht="21.75" customHeight="1" x14ac:dyDescent="0.2">
      <c r="A200" s="42"/>
      <c r="B200" s="57" t="s">
        <v>52</v>
      </c>
      <c r="C200" s="58">
        <v>804</v>
      </c>
      <c r="D200" s="59">
        <v>10</v>
      </c>
      <c r="E200" s="59">
        <v>6</v>
      </c>
      <c r="F200" s="60" t="s">
        <v>346</v>
      </c>
      <c r="G200" s="61" t="s">
        <v>53</v>
      </c>
      <c r="H200" s="28">
        <f>H201+H202</f>
        <v>488.35412000000002</v>
      </c>
      <c r="I200" s="28">
        <f>I201+I202</f>
        <v>357.75259</v>
      </c>
      <c r="J200" s="48">
        <f t="shared" si="19"/>
        <v>73.256797751598782</v>
      </c>
    </row>
    <row r="201" spans="1:10" ht="21.75" customHeight="1" x14ac:dyDescent="0.2">
      <c r="A201" s="42"/>
      <c r="B201" s="57" t="s">
        <v>54</v>
      </c>
      <c r="C201" s="58">
        <v>804</v>
      </c>
      <c r="D201" s="59">
        <v>10</v>
      </c>
      <c r="E201" s="59">
        <v>6</v>
      </c>
      <c r="F201" s="60" t="s">
        <v>346</v>
      </c>
      <c r="G201" s="61" t="s">
        <v>55</v>
      </c>
      <c r="H201" s="28">
        <v>428.35412000000002</v>
      </c>
      <c r="I201" s="67">
        <v>297.75358999999997</v>
      </c>
      <c r="J201" s="48">
        <f t="shared" si="19"/>
        <v>69.511083493255526</v>
      </c>
    </row>
    <row r="202" spans="1:10" ht="12" customHeight="1" x14ac:dyDescent="0.2">
      <c r="A202" s="42"/>
      <c r="B202" s="57" t="s">
        <v>56</v>
      </c>
      <c r="C202" s="58">
        <v>804</v>
      </c>
      <c r="D202" s="59">
        <v>10</v>
      </c>
      <c r="E202" s="59">
        <v>6</v>
      </c>
      <c r="F202" s="60" t="s">
        <v>346</v>
      </c>
      <c r="G202" s="61" t="s">
        <v>57</v>
      </c>
      <c r="H202" s="28">
        <v>60</v>
      </c>
      <c r="I202" s="67">
        <v>59.999000000000002</v>
      </c>
      <c r="J202" s="48">
        <f t="shared" si="19"/>
        <v>99.998333333333335</v>
      </c>
    </row>
    <row r="203" spans="1:10" ht="12" customHeight="1" x14ac:dyDescent="0.2">
      <c r="A203" s="42"/>
      <c r="B203" s="57" t="s">
        <v>58</v>
      </c>
      <c r="C203" s="58">
        <v>804</v>
      </c>
      <c r="D203" s="59">
        <v>10</v>
      </c>
      <c r="E203" s="59">
        <v>6</v>
      </c>
      <c r="F203" s="60" t="s">
        <v>346</v>
      </c>
      <c r="G203" s="61" t="s">
        <v>59</v>
      </c>
      <c r="H203" s="28">
        <f>H204</f>
        <v>20</v>
      </c>
      <c r="I203" s="28">
        <f>I204</f>
        <v>10.716000000000001</v>
      </c>
      <c r="J203" s="48">
        <f t="shared" si="19"/>
        <v>53.580000000000005</v>
      </c>
    </row>
    <row r="204" spans="1:10" ht="12" customHeight="1" x14ac:dyDescent="0.2">
      <c r="A204" s="42"/>
      <c r="B204" s="57" t="s">
        <v>60</v>
      </c>
      <c r="C204" s="58">
        <v>804</v>
      </c>
      <c r="D204" s="59">
        <v>10</v>
      </c>
      <c r="E204" s="59">
        <v>6</v>
      </c>
      <c r="F204" s="60" t="s">
        <v>346</v>
      </c>
      <c r="G204" s="61" t="s">
        <v>61</v>
      </c>
      <c r="H204" s="28">
        <f>H205+H206</f>
        <v>20</v>
      </c>
      <c r="I204" s="28">
        <f>I205+I206</f>
        <v>10.716000000000001</v>
      </c>
      <c r="J204" s="48">
        <f t="shared" si="19"/>
        <v>53.580000000000005</v>
      </c>
    </row>
    <row r="205" spans="1:10" ht="21.75" customHeight="1" x14ac:dyDescent="0.2">
      <c r="A205" s="42"/>
      <c r="B205" s="57" t="s">
        <v>62</v>
      </c>
      <c r="C205" s="58">
        <v>804</v>
      </c>
      <c r="D205" s="59">
        <v>10</v>
      </c>
      <c r="E205" s="59">
        <v>6</v>
      </c>
      <c r="F205" s="60" t="s">
        <v>346</v>
      </c>
      <c r="G205" s="61" t="s">
        <v>63</v>
      </c>
      <c r="H205" s="28">
        <v>15</v>
      </c>
      <c r="I205" s="28">
        <v>5.7160000000000002</v>
      </c>
      <c r="J205" s="48">
        <f t="shared" si="19"/>
        <v>38.106666666666669</v>
      </c>
    </row>
    <row r="206" spans="1:10" ht="12" customHeight="1" x14ac:dyDescent="0.2">
      <c r="A206" s="42"/>
      <c r="B206" s="57" t="s">
        <v>64</v>
      </c>
      <c r="C206" s="58">
        <v>804</v>
      </c>
      <c r="D206" s="59">
        <v>10</v>
      </c>
      <c r="E206" s="59">
        <v>6</v>
      </c>
      <c r="F206" s="60" t="s">
        <v>346</v>
      </c>
      <c r="G206" s="61" t="s">
        <v>65</v>
      </c>
      <c r="H206" s="28">
        <v>5</v>
      </c>
      <c r="I206" s="28">
        <v>5</v>
      </c>
      <c r="J206" s="48">
        <f t="shared" si="19"/>
        <v>100</v>
      </c>
    </row>
    <row r="207" spans="1:10" ht="36" customHeight="1" x14ac:dyDescent="0.2">
      <c r="A207" s="42"/>
      <c r="B207" s="72" t="s">
        <v>427</v>
      </c>
      <c r="C207" s="58">
        <v>804</v>
      </c>
      <c r="D207" s="59">
        <v>10</v>
      </c>
      <c r="E207" s="59">
        <v>6</v>
      </c>
      <c r="F207" s="71" t="s">
        <v>425</v>
      </c>
      <c r="G207" s="61" t="s">
        <v>30</v>
      </c>
      <c r="H207" s="28">
        <f>H208</f>
        <v>80</v>
      </c>
      <c r="I207" s="28">
        <f>I208</f>
        <v>80</v>
      </c>
      <c r="J207" s="48">
        <f t="shared" ref="J207:J211" si="24">I207/H207*100</f>
        <v>100</v>
      </c>
    </row>
    <row r="208" spans="1:10" ht="21.75" customHeight="1" x14ac:dyDescent="0.2">
      <c r="A208" s="42"/>
      <c r="B208" s="57" t="s">
        <v>31</v>
      </c>
      <c r="C208" s="58">
        <v>804</v>
      </c>
      <c r="D208" s="59">
        <v>10</v>
      </c>
      <c r="E208" s="59">
        <v>6</v>
      </c>
      <c r="F208" s="71" t="s">
        <v>425</v>
      </c>
      <c r="G208" s="61" t="s">
        <v>32</v>
      </c>
      <c r="H208" s="28">
        <f>H209+H210+H211</f>
        <v>80</v>
      </c>
      <c r="I208" s="28">
        <f>I209+I210+I211</f>
        <v>80</v>
      </c>
      <c r="J208" s="48">
        <f t="shared" si="24"/>
        <v>100</v>
      </c>
    </row>
    <row r="209" spans="1:12" ht="21.75" customHeight="1" x14ac:dyDescent="0.2">
      <c r="A209" s="42"/>
      <c r="B209" s="57" t="s">
        <v>33</v>
      </c>
      <c r="C209" s="58">
        <v>804</v>
      </c>
      <c r="D209" s="59">
        <v>10</v>
      </c>
      <c r="E209" s="59">
        <v>6</v>
      </c>
      <c r="F209" s="71" t="s">
        <v>425</v>
      </c>
      <c r="G209" s="61" t="s">
        <v>34</v>
      </c>
      <c r="H209" s="28">
        <v>61.443930000000002</v>
      </c>
      <c r="I209" s="67">
        <v>61.443930000000002</v>
      </c>
      <c r="J209" s="48">
        <f t="shared" si="24"/>
        <v>100</v>
      </c>
    </row>
    <row r="210" spans="1:12" ht="32.25" hidden="1" customHeight="1" x14ac:dyDescent="0.2">
      <c r="A210" s="42"/>
      <c r="B210" s="57" t="s">
        <v>48</v>
      </c>
      <c r="C210" s="58">
        <v>804</v>
      </c>
      <c r="D210" s="59">
        <v>10</v>
      </c>
      <c r="E210" s="59">
        <v>6</v>
      </c>
      <c r="F210" s="60" t="s">
        <v>346</v>
      </c>
      <c r="G210" s="61" t="s">
        <v>49</v>
      </c>
      <c r="H210" s="28">
        <v>0</v>
      </c>
      <c r="I210" s="67">
        <v>0</v>
      </c>
      <c r="J210" s="48" t="e">
        <f t="shared" si="24"/>
        <v>#DIV/0!</v>
      </c>
    </row>
    <row r="211" spans="1:12" ht="32.25" customHeight="1" x14ac:dyDescent="0.2">
      <c r="A211" s="42"/>
      <c r="B211" s="57" t="s">
        <v>35</v>
      </c>
      <c r="C211" s="58">
        <v>804</v>
      </c>
      <c r="D211" s="59">
        <v>10</v>
      </c>
      <c r="E211" s="59">
        <v>6</v>
      </c>
      <c r="F211" s="71" t="s">
        <v>425</v>
      </c>
      <c r="G211" s="61" t="s">
        <v>36</v>
      </c>
      <c r="H211" s="28">
        <v>18.556069999999998</v>
      </c>
      <c r="I211" s="67">
        <v>18.556069999999998</v>
      </c>
      <c r="J211" s="48">
        <f t="shared" si="24"/>
        <v>100</v>
      </c>
    </row>
    <row r="212" spans="1:12" ht="21.75" customHeight="1" x14ac:dyDescent="0.2">
      <c r="A212" s="42"/>
      <c r="B212" s="57" t="s">
        <v>287</v>
      </c>
      <c r="C212" s="58">
        <v>804</v>
      </c>
      <c r="D212" s="59">
        <v>10</v>
      </c>
      <c r="E212" s="59">
        <v>6</v>
      </c>
      <c r="F212" s="60" t="s">
        <v>288</v>
      </c>
      <c r="G212" s="61">
        <v>0</v>
      </c>
      <c r="H212" s="28">
        <f t="shared" ref="H212:I215" si="25">H213</f>
        <v>737</v>
      </c>
      <c r="I212" s="28">
        <f t="shared" si="25"/>
        <v>737</v>
      </c>
      <c r="J212" s="48">
        <f t="shared" si="19"/>
        <v>100</v>
      </c>
    </row>
    <row r="213" spans="1:12" ht="21.75" customHeight="1" x14ac:dyDescent="0.2">
      <c r="A213" s="42"/>
      <c r="B213" s="57" t="s">
        <v>289</v>
      </c>
      <c r="C213" s="58">
        <v>804</v>
      </c>
      <c r="D213" s="59">
        <v>10</v>
      </c>
      <c r="E213" s="59">
        <v>6</v>
      </c>
      <c r="F213" s="60" t="s">
        <v>290</v>
      </c>
      <c r="G213" s="61">
        <v>0</v>
      </c>
      <c r="H213" s="28">
        <f t="shared" si="25"/>
        <v>737</v>
      </c>
      <c r="I213" s="28">
        <f t="shared" si="25"/>
        <v>737</v>
      </c>
      <c r="J213" s="48">
        <f t="shared" si="19"/>
        <v>100</v>
      </c>
    </row>
    <row r="214" spans="1:12" ht="32.25" customHeight="1" x14ac:dyDescent="0.2">
      <c r="A214" s="42"/>
      <c r="B214" s="57" t="s">
        <v>291</v>
      </c>
      <c r="C214" s="58">
        <v>804</v>
      </c>
      <c r="D214" s="59">
        <v>10</v>
      </c>
      <c r="E214" s="59">
        <v>6</v>
      </c>
      <c r="F214" s="60" t="s">
        <v>292</v>
      </c>
      <c r="G214" s="61">
        <v>0</v>
      </c>
      <c r="H214" s="28">
        <f t="shared" si="25"/>
        <v>737</v>
      </c>
      <c r="I214" s="28">
        <f t="shared" si="25"/>
        <v>737</v>
      </c>
      <c r="J214" s="48">
        <f t="shared" si="19"/>
        <v>100</v>
      </c>
    </row>
    <row r="215" spans="1:12" s="20" customFormat="1" ht="21.75" customHeight="1" x14ac:dyDescent="0.2">
      <c r="A215" s="40"/>
      <c r="B215" s="57" t="s">
        <v>50</v>
      </c>
      <c r="C215" s="58">
        <v>804</v>
      </c>
      <c r="D215" s="59">
        <v>10</v>
      </c>
      <c r="E215" s="59">
        <v>6</v>
      </c>
      <c r="F215" s="60" t="s">
        <v>292</v>
      </c>
      <c r="G215" s="61" t="s">
        <v>51</v>
      </c>
      <c r="H215" s="28">
        <f t="shared" si="25"/>
        <v>737</v>
      </c>
      <c r="I215" s="28">
        <f t="shared" si="25"/>
        <v>737</v>
      </c>
      <c r="J215" s="48">
        <f t="shared" si="19"/>
        <v>100</v>
      </c>
      <c r="K215" s="21"/>
      <c r="L215" s="23"/>
    </row>
    <row r="216" spans="1:12" ht="21.75" customHeight="1" x14ac:dyDescent="0.2">
      <c r="A216" s="42"/>
      <c r="B216" s="57" t="s">
        <v>52</v>
      </c>
      <c r="C216" s="58">
        <v>804</v>
      </c>
      <c r="D216" s="59">
        <v>10</v>
      </c>
      <c r="E216" s="59">
        <v>6</v>
      </c>
      <c r="F216" s="60" t="s">
        <v>292</v>
      </c>
      <c r="G216" s="61" t="s">
        <v>53</v>
      </c>
      <c r="H216" s="28">
        <f>H217+H218</f>
        <v>737</v>
      </c>
      <c r="I216" s="28">
        <f>I217+I218</f>
        <v>737</v>
      </c>
      <c r="J216" s="48">
        <f t="shared" si="19"/>
        <v>100</v>
      </c>
    </row>
    <row r="217" spans="1:12" ht="21.75" customHeight="1" x14ac:dyDescent="0.2">
      <c r="A217" s="42"/>
      <c r="B217" s="57" t="s">
        <v>54</v>
      </c>
      <c r="C217" s="58">
        <v>804</v>
      </c>
      <c r="D217" s="59">
        <v>10</v>
      </c>
      <c r="E217" s="59">
        <v>6</v>
      </c>
      <c r="F217" s="60" t="s">
        <v>292</v>
      </c>
      <c r="G217" s="61" t="s">
        <v>55</v>
      </c>
      <c r="H217" s="28">
        <v>30</v>
      </c>
      <c r="I217" s="28">
        <v>30</v>
      </c>
      <c r="J217" s="48">
        <f t="shared" si="19"/>
        <v>100</v>
      </c>
      <c r="K217" s="25"/>
      <c r="L217" s="23"/>
    </row>
    <row r="218" spans="1:12" ht="12" customHeight="1" x14ac:dyDescent="0.2">
      <c r="A218" s="42"/>
      <c r="B218" s="57" t="s">
        <v>56</v>
      </c>
      <c r="C218" s="58">
        <v>804</v>
      </c>
      <c r="D218" s="59">
        <v>10</v>
      </c>
      <c r="E218" s="59">
        <v>6</v>
      </c>
      <c r="F218" s="60" t="s">
        <v>292</v>
      </c>
      <c r="G218" s="61" t="s">
        <v>57</v>
      </c>
      <c r="H218" s="28">
        <v>707</v>
      </c>
      <c r="I218" s="28">
        <v>707</v>
      </c>
      <c r="J218" s="48">
        <f t="shared" si="19"/>
        <v>100</v>
      </c>
    </row>
    <row r="219" spans="1:12" s="20" customFormat="1" ht="21.75" customHeight="1" x14ac:dyDescent="0.2">
      <c r="A219" s="41"/>
      <c r="B219" s="47" t="s">
        <v>376</v>
      </c>
      <c r="C219" s="63">
        <v>805</v>
      </c>
      <c r="D219" s="54">
        <v>0</v>
      </c>
      <c r="E219" s="54">
        <v>0</v>
      </c>
      <c r="F219" s="55">
        <v>0</v>
      </c>
      <c r="G219" s="56">
        <v>0</v>
      </c>
      <c r="H219" s="27">
        <f>H220+H258+H265</f>
        <v>7083.9460800000006</v>
      </c>
      <c r="I219" s="27">
        <f>I220+I258+I265</f>
        <v>6799.4808199999998</v>
      </c>
      <c r="J219" s="29">
        <f t="shared" si="19"/>
        <v>95.984367232789538</v>
      </c>
      <c r="K219" s="49"/>
      <c r="L219" s="31"/>
    </row>
    <row r="220" spans="1:12" ht="12" customHeight="1" x14ac:dyDescent="0.2">
      <c r="A220" s="42"/>
      <c r="B220" s="57" t="s">
        <v>158</v>
      </c>
      <c r="C220" s="58">
        <v>805</v>
      </c>
      <c r="D220" s="59">
        <v>4</v>
      </c>
      <c r="E220" s="59">
        <v>0</v>
      </c>
      <c r="F220" s="60">
        <v>0</v>
      </c>
      <c r="G220" s="61">
        <v>0</v>
      </c>
      <c r="H220" s="28">
        <f>H221+H250</f>
        <v>5722.9320800000005</v>
      </c>
      <c r="I220" s="28">
        <f>I221+I250</f>
        <v>5438.4668199999996</v>
      </c>
      <c r="J220" s="48">
        <f t="shared" si="19"/>
        <v>95.029379066123738</v>
      </c>
      <c r="K220" s="33"/>
      <c r="L220" s="33"/>
    </row>
    <row r="221" spans="1:12" ht="12" customHeight="1" x14ac:dyDescent="0.2">
      <c r="A221" s="42"/>
      <c r="B221" s="57" t="s">
        <v>159</v>
      </c>
      <c r="C221" s="58">
        <v>805</v>
      </c>
      <c r="D221" s="59">
        <v>4</v>
      </c>
      <c r="E221" s="59">
        <v>5</v>
      </c>
      <c r="F221" s="60">
        <v>0</v>
      </c>
      <c r="G221" s="61">
        <v>0</v>
      </c>
      <c r="H221" s="28">
        <f>H222+H228+H234</f>
        <v>5055.71857</v>
      </c>
      <c r="I221" s="28">
        <f>I222+I228+I234</f>
        <v>4771.2533199999998</v>
      </c>
      <c r="J221" s="48">
        <f t="shared" si="19"/>
        <v>94.373396262838256</v>
      </c>
    </row>
    <row r="222" spans="1:12" ht="42.75" customHeight="1" x14ac:dyDescent="0.2">
      <c r="A222" s="42"/>
      <c r="B222" s="57" t="s">
        <v>160</v>
      </c>
      <c r="C222" s="58">
        <v>805</v>
      </c>
      <c r="D222" s="59">
        <v>4</v>
      </c>
      <c r="E222" s="59">
        <v>5</v>
      </c>
      <c r="F222" s="60" t="s">
        <v>161</v>
      </c>
      <c r="G222" s="61">
        <v>0</v>
      </c>
      <c r="H222" s="28">
        <f t="shared" ref="H222:I226" si="26">H223</f>
        <v>333</v>
      </c>
      <c r="I222" s="28">
        <f t="shared" si="26"/>
        <v>333</v>
      </c>
      <c r="J222" s="48">
        <f t="shared" si="19"/>
        <v>100</v>
      </c>
    </row>
    <row r="223" spans="1:12" ht="21.75" customHeight="1" x14ac:dyDescent="0.2">
      <c r="A223" s="42"/>
      <c r="B223" s="57" t="s">
        <v>162</v>
      </c>
      <c r="C223" s="58">
        <v>805</v>
      </c>
      <c r="D223" s="59">
        <v>4</v>
      </c>
      <c r="E223" s="59">
        <v>5</v>
      </c>
      <c r="F223" s="60" t="s">
        <v>163</v>
      </c>
      <c r="G223" s="61">
        <v>0</v>
      </c>
      <c r="H223" s="28">
        <f t="shared" si="26"/>
        <v>333</v>
      </c>
      <c r="I223" s="28">
        <f t="shared" si="26"/>
        <v>333</v>
      </c>
      <c r="J223" s="48">
        <f t="shared" si="19"/>
        <v>100</v>
      </c>
    </row>
    <row r="224" spans="1:12" ht="12" customHeight="1" x14ac:dyDescent="0.2">
      <c r="A224" s="42"/>
      <c r="B224" s="57" t="s">
        <v>164</v>
      </c>
      <c r="C224" s="58">
        <v>805</v>
      </c>
      <c r="D224" s="59">
        <v>4</v>
      </c>
      <c r="E224" s="59">
        <v>5</v>
      </c>
      <c r="F224" s="60" t="s">
        <v>165</v>
      </c>
      <c r="G224" s="61">
        <v>0</v>
      </c>
      <c r="H224" s="28">
        <f t="shared" si="26"/>
        <v>333</v>
      </c>
      <c r="I224" s="28">
        <f t="shared" si="26"/>
        <v>333</v>
      </c>
      <c r="J224" s="48">
        <f t="shared" si="19"/>
        <v>100</v>
      </c>
    </row>
    <row r="225" spans="1:10" ht="12" customHeight="1" x14ac:dyDescent="0.2">
      <c r="A225" s="42"/>
      <c r="B225" s="57" t="s">
        <v>58</v>
      </c>
      <c r="C225" s="58">
        <v>805</v>
      </c>
      <c r="D225" s="59">
        <v>4</v>
      </c>
      <c r="E225" s="59">
        <v>5</v>
      </c>
      <c r="F225" s="60" t="s">
        <v>165</v>
      </c>
      <c r="G225" s="61" t="s">
        <v>59</v>
      </c>
      <c r="H225" s="28">
        <f t="shared" si="26"/>
        <v>333</v>
      </c>
      <c r="I225" s="28">
        <f t="shared" si="26"/>
        <v>333</v>
      </c>
      <c r="J225" s="48">
        <f t="shared" si="19"/>
        <v>100</v>
      </c>
    </row>
    <row r="226" spans="1:10" ht="42.75" customHeight="1" x14ac:dyDescent="0.2">
      <c r="A226" s="42"/>
      <c r="B226" s="57" t="s">
        <v>166</v>
      </c>
      <c r="C226" s="58">
        <v>805</v>
      </c>
      <c r="D226" s="59">
        <v>4</v>
      </c>
      <c r="E226" s="59">
        <v>5</v>
      </c>
      <c r="F226" s="60" t="s">
        <v>165</v>
      </c>
      <c r="G226" s="61" t="s">
        <v>167</v>
      </c>
      <c r="H226" s="28">
        <f t="shared" si="26"/>
        <v>333</v>
      </c>
      <c r="I226" s="28">
        <f t="shared" si="26"/>
        <v>333</v>
      </c>
      <c r="J226" s="48">
        <f t="shared" si="19"/>
        <v>100</v>
      </c>
    </row>
    <row r="227" spans="1:10" ht="74.25" customHeight="1" x14ac:dyDescent="0.2">
      <c r="A227" s="42"/>
      <c r="B227" s="57" t="s">
        <v>168</v>
      </c>
      <c r="C227" s="58">
        <v>805</v>
      </c>
      <c r="D227" s="59">
        <v>4</v>
      </c>
      <c r="E227" s="59">
        <v>5</v>
      </c>
      <c r="F227" s="60" t="s">
        <v>165</v>
      </c>
      <c r="G227" s="61" t="s">
        <v>169</v>
      </c>
      <c r="H227" s="28">
        <v>333</v>
      </c>
      <c r="I227" s="28">
        <v>333</v>
      </c>
      <c r="J227" s="48">
        <f t="shared" si="19"/>
        <v>100</v>
      </c>
    </row>
    <row r="228" spans="1:10" ht="42.75" customHeight="1" x14ac:dyDescent="0.2">
      <c r="A228" s="42"/>
      <c r="B228" s="57" t="s">
        <v>160</v>
      </c>
      <c r="C228" s="58">
        <v>805</v>
      </c>
      <c r="D228" s="59">
        <v>4</v>
      </c>
      <c r="E228" s="59">
        <v>5</v>
      </c>
      <c r="F228" s="60" t="s">
        <v>161</v>
      </c>
      <c r="G228" s="61">
        <v>0</v>
      </c>
      <c r="H228" s="28">
        <f t="shared" ref="H228:I232" si="27">H229</f>
        <v>338</v>
      </c>
      <c r="I228" s="28">
        <f t="shared" si="27"/>
        <v>132.7054</v>
      </c>
      <c r="J228" s="48">
        <f t="shared" si="19"/>
        <v>39.261952662721896</v>
      </c>
    </row>
    <row r="229" spans="1:10" ht="32.25" customHeight="1" x14ac:dyDescent="0.2">
      <c r="A229" s="42"/>
      <c r="B229" s="57" t="s">
        <v>390</v>
      </c>
      <c r="C229" s="58">
        <v>805</v>
      </c>
      <c r="D229" s="59">
        <v>4</v>
      </c>
      <c r="E229" s="59">
        <v>5</v>
      </c>
      <c r="F229" s="60" t="s">
        <v>170</v>
      </c>
      <c r="G229" s="61">
        <v>0</v>
      </c>
      <c r="H229" s="28">
        <f t="shared" si="27"/>
        <v>338</v>
      </c>
      <c r="I229" s="28">
        <f t="shared" si="27"/>
        <v>132.7054</v>
      </c>
      <c r="J229" s="48">
        <f t="shared" si="19"/>
        <v>39.261952662721896</v>
      </c>
    </row>
    <row r="230" spans="1:10" ht="42.75" customHeight="1" x14ac:dyDescent="0.2">
      <c r="A230" s="42"/>
      <c r="B230" s="57" t="s">
        <v>15</v>
      </c>
      <c r="C230" s="58">
        <v>805</v>
      </c>
      <c r="D230" s="59">
        <v>4</v>
      </c>
      <c r="E230" s="59">
        <v>5</v>
      </c>
      <c r="F230" s="60" t="s">
        <v>171</v>
      </c>
      <c r="G230" s="61">
        <v>0</v>
      </c>
      <c r="H230" s="28">
        <f t="shared" si="27"/>
        <v>338</v>
      </c>
      <c r="I230" s="28">
        <f t="shared" si="27"/>
        <v>132.7054</v>
      </c>
      <c r="J230" s="48">
        <f t="shared" si="19"/>
        <v>39.261952662721896</v>
      </c>
    </row>
    <row r="231" spans="1:10" ht="21.75" customHeight="1" x14ac:dyDescent="0.2">
      <c r="A231" s="42"/>
      <c r="B231" s="57" t="s">
        <v>50</v>
      </c>
      <c r="C231" s="58">
        <v>805</v>
      </c>
      <c r="D231" s="59">
        <v>4</v>
      </c>
      <c r="E231" s="59">
        <v>5</v>
      </c>
      <c r="F231" s="60" t="s">
        <v>171</v>
      </c>
      <c r="G231" s="61" t="s">
        <v>51</v>
      </c>
      <c r="H231" s="28">
        <f t="shared" si="27"/>
        <v>338</v>
      </c>
      <c r="I231" s="28">
        <f t="shared" si="27"/>
        <v>132.7054</v>
      </c>
      <c r="J231" s="48">
        <f t="shared" si="19"/>
        <v>39.261952662721896</v>
      </c>
    </row>
    <row r="232" spans="1:10" ht="21.75" customHeight="1" x14ac:dyDescent="0.2">
      <c r="A232" s="42"/>
      <c r="B232" s="57" t="s">
        <v>52</v>
      </c>
      <c r="C232" s="58">
        <v>805</v>
      </c>
      <c r="D232" s="59">
        <v>4</v>
      </c>
      <c r="E232" s="59">
        <v>5</v>
      </c>
      <c r="F232" s="60" t="s">
        <v>171</v>
      </c>
      <c r="G232" s="61" t="s">
        <v>53</v>
      </c>
      <c r="H232" s="28">
        <f t="shared" si="27"/>
        <v>338</v>
      </c>
      <c r="I232" s="28">
        <f t="shared" si="27"/>
        <v>132.7054</v>
      </c>
      <c r="J232" s="48">
        <f t="shared" si="19"/>
        <v>39.261952662721896</v>
      </c>
    </row>
    <row r="233" spans="1:10" s="20" customFormat="1" ht="12" customHeight="1" x14ac:dyDescent="0.2">
      <c r="A233" s="41"/>
      <c r="B233" s="57" t="s">
        <v>56</v>
      </c>
      <c r="C233" s="58">
        <v>805</v>
      </c>
      <c r="D233" s="59">
        <v>4</v>
      </c>
      <c r="E233" s="59">
        <v>5</v>
      </c>
      <c r="F233" s="60" t="s">
        <v>171</v>
      </c>
      <c r="G233" s="61" t="s">
        <v>57</v>
      </c>
      <c r="H233" s="28">
        <v>338</v>
      </c>
      <c r="I233" s="28">
        <v>132.7054</v>
      </c>
      <c r="J233" s="29">
        <f t="shared" si="19"/>
        <v>39.261952662721896</v>
      </c>
    </row>
    <row r="234" spans="1:10" ht="42.75" customHeight="1" x14ac:dyDescent="0.2">
      <c r="A234" s="42"/>
      <c r="B234" s="57" t="s">
        <v>160</v>
      </c>
      <c r="C234" s="58">
        <v>805</v>
      </c>
      <c r="D234" s="59">
        <v>4</v>
      </c>
      <c r="E234" s="59">
        <v>5</v>
      </c>
      <c r="F234" s="60" t="s">
        <v>161</v>
      </c>
      <c r="G234" s="61">
        <v>0</v>
      </c>
      <c r="H234" s="28">
        <f>H235</f>
        <v>4384.71857</v>
      </c>
      <c r="I234" s="28">
        <f>I235</f>
        <v>4305.54792</v>
      </c>
      <c r="J234" s="48">
        <f t="shared" si="19"/>
        <v>98.194396088686702</v>
      </c>
    </row>
    <row r="235" spans="1:10" ht="32.25" customHeight="1" x14ac:dyDescent="0.2">
      <c r="A235" s="42"/>
      <c r="B235" s="57" t="s">
        <v>172</v>
      </c>
      <c r="C235" s="58">
        <v>805</v>
      </c>
      <c r="D235" s="59">
        <v>4</v>
      </c>
      <c r="E235" s="59">
        <v>5</v>
      </c>
      <c r="F235" s="60" t="s">
        <v>173</v>
      </c>
      <c r="G235" s="61">
        <v>0</v>
      </c>
      <c r="H235" s="28">
        <f>H236</f>
        <v>4384.71857</v>
      </c>
      <c r="I235" s="28">
        <f>I236</f>
        <v>4305.54792</v>
      </c>
      <c r="J235" s="48">
        <f t="shared" si="19"/>
        <v>98.194396088686702</v>
      </c>
    </row>
    <row r="236" spans="1:10" ht="32.25" customHeight="1" x14ac:dyDescent="0.2">
      <c r="A236" s="42"/>
      <c r="B236" s="57" t="s">
        <v>172</v>
      </c>
      <c r="C236" s="58">
        <v>805</v>
      </c>
      <c r="D236" s="59">
        <v>4</v>
      </c>
      <c r="E236" s="59">
        <v>5</v>
      </c>
      <c r="F236" s="60" t="s">
        <v>174</v>
      </c>
      <c r="G236" s="61">
        <v>0</v>
      </c>
      <c r="H236" s="28">
        <f>H237+H242+H246</f>
        <v>4384.71857</v>
      </c>
      <c r="I236" s="28">
        <f>I237+I242+I246</f>
        <v>4305.54792</v>
      </c>
      <c r="J236" s="48">
        <f t="shared" ref="J236:J242" si="28">I236/H236*100</f>
        <v>98.194396088686702</v>
      </c>
    </row>
    <row r="237" spans="1:10" ht="53.25" customHeight="1" x14ac:dyDescent="0.2">
      <c r="A237" s="42"/>
      <c r="B237" s="57" t="s">
        <v>29</v>
      </c>
      <c r="C237" s="58">
        <v>805</v>
      </c>
      <c r="D237" s="59">
        <v>4</v>
      </c>
      <c r="E237" s="59">
        <v>5</v>
      </c>
      <c r="F237" s="60" t="s">
        <v>174</v>
      </c>
      <c r="G237" s="61" t="s">
        <v>30</v>
      </c>
      <c r="H237" s="28">
        <f>H238</f>
        <v>3064.1015699999998</v>
      </c>
      <c r="I237" s="28">
        <f>I238</f>
        <v>3064.1015699999998</v>
      </c>
      <c r="J237" s="48">
        <f t="shared" si="28"/>
        <v>100</v>
      </c>
    </row>
    <row r="238" spans="1:10" ht="21.75" customHeight="1" x14ac:dyDescent="0.2">
      <c r="A238" s="42"/>
      <c r="B238" s="57" t="s">
        <v>31</v>
      </c>
      <c r="C238" s="58">
        <v>805</v>
      </c>
      <c r="D238" s="59">
        <v>4</v>
      </c>
      <c r="E238" s="59">
        <v>5</v>
      </c>
      <c r="F238" s="60" t="s">
        <v>174</v>
      </c>
      <c r="G238" s="61" t="s">
        <v>32</v>
      </c>
      <c r="H238" s="28">
        <f>H239+H240+H241</f>
        <v>3064.1015699999998</v>
      </c>
      <c r="I238" s="28">
        <f>I239+I240+I241</f>
        <v>3064.1015699999998</v>
      </c>
      <c r="J238" s="48">
        <f t="shared" si="28"/>
        <v>100</v>
      </c>
    </row>
    <row r="239" spans="1:10" ht="21.75" customHeight="1" x14ac:dyDescent="0.2">
      <c r="A239" s="42"/>
      <c r="B239" s="57" t="s">
        <v>33</v>
      </c>
      <c r="C239" s="58">
        <v>805</v>
      </c>
      <c r="D239" s="59">
        <v>4</v>
      </c>
      <c r="E239" s="59">
        <v>5</v>
      </c>
      <c r="F239" s="60" t="s">
        <v>174</v>
      </c>
      <c r="G239" s="61" t="s">
        <v>34</v>
      </c>
      <c r="H239" s="28">
        <v>2356.1640299999999</v>
      </c>
      <c r="I239" s="67">
        <v>2356.1640299999999</v>
      </c>
      <c r="J239" s="48">
        <f t="shared" si="28"/>
        <v>100</v>
      </c>
    </row>
    <row r="240" spans="1:10" ht="32.25" customHeight="1" x14ac:dyDescent="0.2">
      <c r="A240" s="42"/>
      <c r="B240" s="57" t="s">
        <v>48</v>
      </c>
      <c r="C240" s="58">
        <v>805</v>
      </c>
      <c r="D240" s="59">
        <v>4</v>
      </c>
      <c r="E240" s="59">
        <v>5</v>
      </c>
      <c r="F240" s="60" t="s">
        <v>174</v>
      </c>
      <c r="G240" s="61" t="s">
        <v>49</v>
      </c>
      <c r="H240" s="28">
        <v>0</v>
      </c>
      <c r="I240" s="67">
        <v>0</v>
      </c>
      <c r="J240" s="48" t="e">
        <f t="shared" si="28"/>
        <v>#DIV/0!</v>
      </c>
    </row>
    <row r="241" spans="1:12" ht="32.25" customHeight="1" x14ac:dyDescent="0.2">
      <c r="A241" s="42"/>
      <c r="B241" s="57" t="s">
        <v>35</v>
      </c>
      <c r="C241" s="58">
        <v>805</v>
      </c>
      <c r="D241" s="59">
        <v>4</v>
      </c>
      <c r="E241" s="59">
        <v>5</v>
      </c>
      <c r="F241" s="60" t="s">
        <v>174</v>
      </c>
      <c r="G241" s="61" t="s">
        <v>36</v>
      </c>
      <c r="H241" s="28">
        <v>707.93754000000001</v>
      </c>
      <c r="I241" s="67">
        <v>707.93754000000001</v>
      </c>
      <c r="J241" s="48">
        <f t="shared" si="28"/>
        <v>100</v>
      </c>
    </row>
    <row r="242" spans="1:12" ht="21.75" customHeight="1" x14ac:dyDescent="0.2">
      <c r="A242" s="42"/>
      <c r="B242" s="57" t="s">
        <v>50</v>
      </c>
      <c r="C242" s="58">
        <v>805</v>
      </c>
      <c r="D242" s="59">
        <v>4</v>
      </c>
      <c r="E242" s="59">
        <v>5</v>
      </c>
      <c r="F242" s="60" t="s">
        <v>174</v>
      </c>
      <c r="G242" s="61" t="s">
        <v>51</v>
      </c>
      <c r="H242" s="28">
        <f>H243</f>
        <v>1304.817</v>
      </c>
      <c r="I242" s="28">
        <f>I243</f>
        <v>1240.7173499999999</v>
      </c>
      <c r="J242" s="48">
        <f t="shared" si="28"/>
        <v>95.087460540443587</v>
      </c>
    </row>
    <row r="243" spans="1:12" ht="21.75" customHeight="1" x14ac:dyDescent="0.2">
      <c r="A243" s="42"/>
      <c r="B243" s="57" t="s">
        <v>52</v>
      </c>
      <c r="C243" s="58">
        <v>805</v>
      </c>
      <c r="D243" s="59">
        <v>4</v>
      </c>
      <c r="E243" s="59">
        <v>5</v>
      </c>
      <c r="F243" s="60" t="s">
        <v>174</v>
      </c>
      <c r="G243" s="61" t="s">
        <v>53</v>
      </c>
      <c r="H243" s="28">
        <f>H244+H245</f>
        <v>1304.817</v>
      </c>
      <c r="I243" s="28">
        <f>I244+I245</f>
        <v>1240.7173499999999</v>
      </c>
      <c r="J243" s="29">
        <f t="shared" ref="J243:J274" si="29">I243/H243*100</f>
        <v>95.087460540443587</v>
      </c>
      <c r="K243" s="50"/>
      <c r="L243" s="33"/>
    </row>
    <row r="244" spans="1:12" ht="21.75" customHeight="1" x14ac:dyDescent="0.2">
      <c r="A244" s="42"/>
      <c r="B244" s="57" t="s">
        <v>54</v>
      </c>
      <c r="C244" s="58">
        <v>805</v>
      </c>
      <c r="D244" s="59">
        <v>4</v>
      </c>
      <c r="E244" s="59">
        <v>5</v>
      </c>
      <c r="F244" s="60" t="s">
        <v>174</v>
      </c>
      <c r="G244" s="61" t="s">
        <v>55</v>
      </c>
      <c r="H244" s="28">
        <v>154</v>
      </c>
      <c r="I244" s="28">
        <v>89.900350000000003</v>
      </c>
      <c r="J244" s="48">
        <f t="shared" si="29"/>
        <v>58.376850649350651</v>
      </c>
    </row>
    <row r="245" spans="1:12" ht="12" customHeight="1" x14ac:dyDescent="0.2">
      <c r="A245" s="42"/>
      <c r="B245" s="57" t="s">
        <v>56</v>
      </c>
      <c r="C245" s="58">
        <v>805</v>
      </c>
      <c r="D245" s="59">
        <v>4</v>
      </c>
      <c r="E245" s="59">
        <v>5</v>
      </c>
      <c r="F245" s="60" t="s">
        <v>174</v>
      </c>
      <c r="G245" s="61" t="s">
        <v>57</v>
      </c>
      <c r="H245" s="28">
        <v>1150.817</v>
      </c>
      <c r="I245" s="28">
        <v>1150.817</v>
      </c>
      <c r="J245" s="48">
        <f t="shared" si="29"/>
        <v>100</v>
      </c>
    </row>
    <row r="246" spans="1:12" ht="12" customHeight="1" x14ac:dyDescent="0.2">
      <c r="A246" s="42"/>
      <c r="B246" s="57" t="s">
        <v>58</v>
      </c>
      <c r="C246" s="58">
        <v>805</v>
      </c>
      <c r="D246" s="59">
        <v>4</v>
      </c>
      <c r="E246" s="59">
        <v>5</v>
      </c>
      <c r="F246" s="60" t="s">
        <v>174</v>
      </c>
      <c r="G246" s="61" t="s">
        <v>59</v>
      </c>
      <c r="H246" s="28">
        <f>H247</f>
        <v>15.8</v>
      </c>
      <c r="I246" s="28">
        <f>I247</f>
        <v>0.72899999999999998</v>
      </c>
      <c r="J246" s="48">
        <f t="shared" si="29"/>
        <v>4.6139240506329111</v>
      </c>
    </row>
    <row r="247" spans="1:12" ht="12" customHeight="1" x14ac:dyDescent="0.2">
      <c r="A247" s="42"/>
      <c r="B247" s="57" t="s">
        <v>60</v>
      </c>
      <c r="C247" s="58">
        <v>805</v>
      </c>
      <c r="D247" s="59">
        <v>4</v>
      </c>
      <c r="E247" s="59">
        <v>5</v>
      </c>
      <c r="F247" s="60" t="s">
        <v>174</v>
      </c>
      <c r="G247" s="61" t="s">
        <v>61</v>
      </c>
      <c r="H247" s="28">
        <f>H248+H249</f>
        <v>15.8</v>
      </c>
      <c r="I247" s="28">
        <f>I248+I249</f>
        <v>0.72899999999999998</v>
      </c>
      <c r="J247" s="48">
        <f t="shared" si="29"/>
        <v>4.6139240506329111</v>
      </c>
    </row>
    <row r="248" spans="1:12" ht="21.75" customHeight="1" x14ac:dyDescent="0.2">
      <c r="A248" s="42"/>
      <c r="B248" s="57" t="s">
        <v>62</v>
      </c>
      <c r="C248" s="58">
        <v>805</v>
      </c>
      <c r="D248" s="59">
        <v>4</v>
      </c>
      <c r="E248" s="59">
        <v>5</v>
      </c>
      <c r="F248" s="60" t="s">
        <v>174</v>
      </c>
      <c r="G248" s="61" t="s">
        <v>63</v>
      </c>
      <c r="H248" s="28">
        <v>13</v>
      </c>
      <c r="I248" s="28">
        <v>0</v>
      </c>
      <c r="J248" s="48">
        <f t="shared" si="29"/>
        <v>0</v>
      </c>
    </row>
    <row r="249" spans="1:12" ht="12" customHeight="1" x14ac:dyDescent="0.2">
      <c r="A249" s="42"/>
      <c r="B249" s="57" t="s">
        <v>64</v>
      </c>
      <c r="C249" s="58">
        <v>805</v>
      </c>
      <c r="D249" s="59">
        <v>4</v>
      </c>
      <c r="E249" s="59">
        <v>5</v>
      </c>
      <c r="F249" s="60" t="s">
        <v>174</v>
      </c>
      <c r="G249" s="61" t="s">
        <v>65</v>
      </c>
      <c r="H249" s="28">
        <v>2.8</v>
      </c>
      <c r="I249" s="28">
        <v>0.72899999999999998</v>
      </c>
      <c r="J249" s="48">
        <f t="shared" si="29"/>
        <v>26.035714285714285</v>
      </c>
    </row>
    <row r="250" spans="1:12" ht="12" customHeight="1" x14ac:dyDescent="0.2">
      <c r="A250" s="42"/>
      <c r="B250" s="57" t="s">
        <v>181</v>
      </c>
      <c r="C250" s="58">
        <v>805</v>
      </c>
      <c r="D250" s="59">
        <v>4</v>
      </c>
      <c r="E250" s="59">
        <v>12</v>
      </c>
      <c r="F250" s="60">
        <v>0</v>
      </c>
      <c r="G250" s="61">
        <v>0</v>
      </c>
      <c r="H250" s="28">
        <f t="shared" ref="H250:I254" si="30">H251</f>
        <v>667.21351000000004</v>
      </c>
      <c r="I250" s="28">
        <f t="shared" si="30"/>
        <v>667.21349999999995</v>
      </c>
      <c r="J250" s="48">
        <f t="shared" si="29"/>
        <v>99.999998501229385</v>
      </c>
    </row>
    <row r="251" spans="1:12" ht="42.75" customHeight="1" x14ac:dyDescent="0.2">
      <c r="A251" s="42"/>
      <c r="B251" s="57" t="s">
        <v>160</v>
      </c>
      <c r="C251" s="58">
        <v>805</v>
      </c>
      <c r="D251" s="59">
        <v>4</v>
      </c>
      <c r="E251" s="59">
        <v>12</v>
      </c>
      <c r="F251" s="60" t="s">
        <v>161</v>
      </c>
      <c r="G251" s="61">
        <v>0</v>
      </c>
      <c r="H251" s="28">
        <f t="shared" si="30"/>
        <v>667.21351000000004</v>
      </c>
      <c r="I251" s="28">
        <f t="shared" si="30"/>
        <v>667.21349999999995</v>
      </c>
      <c r="J251" s="48">
        <f t="shared" si="29"/>
        <v>99.999998501229385</v>
      </c>
    </row>
    <row r="252" spans="1:12" ht="32.25" customHeight="1" x14ac:dyDescent="0.2">
      <c r="A252" s="42"/>
      <c r="B252" s="57" t="s">
        <v>172</v>
      </c>
      <c r="C252" s="58">
        <v>805</v>
      </c>
      <c r="D252" s="59">
        <v>4</v>
      </c>
      <c r="E252" s="59">
        <v>12</v>
      </c>
      <c r="F252" s="60" t="s">
        <v>173</v>
      </c>
      <c r="G252" s="61">
        <v>0</v>
      </c>
      <c r="H252" s="28">
        <f t="shared" si="30"/>
        <v>667.21351000000004</v>
      </c>
      <c r="I252" s="28">
        <f t="shared" si="30"/>
        <v>667.21349999999995</v>
      </c>
      <c r="J252" s="48">
        <f t="shared" si="29"/>
        <v>99.999998501229385</v>
      </c>
    </row>
    <row r="253" spans="1:12" ht="32.25" customHeight="1" x14ac:dyDescent="0.2">
      <c r="A253" s="42"/>
      <c r="B253" s="57" t="s">
        <v>172</v>
      </c>
      <c r="C253" s="58">
        <v>805</v>
      </c>
      <c r="D253" s="59">
        <v>4</v>
      </c>
      <c r="E253" s="59">
        <v>12</v>
      </c>
      <c r="F253" s="60" t="s">
        <v>174</v>
      </c>
      <c r="G253" s="61">
        <v>0</v>
      </c>
      <c r="H253" s="28">
        <f t="shared" si="30"/>
        <v>667.21351000000004</v>
      </c>
      <c r="I253" s="28">
        <f t="shared" si="30"/>
        <v>667.21349999999995</v>
      </c>
      <c r="J253" s="48">
        <f t="shared" si="29"/>
        <v>99.999998501229385</v>
      </c>
    </row>
    <row r="254" spans="1:12" ht="53.25" customHeight="1" x14ac:dyDescent="0.2">
      <c r="A254" s="42"/>
      <c r="B254" s="57" t="s">
        <v>29</v>
      </c>
      <c r="C254" s="58">
        <v>805</v>
      </c>
      <c r="D254" s="59">
        <v>4</v>
      </c>
      <c r="E254" s="59">
        <v>12</v>
      </c>
      <c r="F254" s="60" t="s">
        <v>174</v>
      </c>
      <c r="G254" s="61" t="s">
        <v>30</v>
      </c>
      <c r="H254" s="28">
        <f t="shared" si="30"/>
        <v>667.21351000000004</v>
      </c>
      <c r="I254" s="28">
        <f t="shared" si="30"/>
        <v>667.21349999999995</v>
      </c>
      <c r="J254" s="48">
        <f t="shared" si="29"/>
        <v>99.999998501229385</v>
      </c>
    </row>
    <row r="255" spans="1:12" ht="21.75" customHeight="1" x14ac:dyDescent="0.2">
      <c r="A255" s="42"/>
      <c r="B255" s="57" t="s">
        <v>31</v>
      </c>
      <c r="C255" s="58">
        <v>805</v>
      </c>
      <c r="D255" s="59">
        <v>4</v>
      </c>
      <c r="E255" s="59">
        <v>12</v>
      </c>
      <c r="F255" s="60" t="s">
        <v>174</v>
      </c>
      <c r="G255" s="61" t="s">
        <v>32</v>
      </c>
      <c r="H255" s="28">
        <f>H256+H257</f>
        <v>667.21351000000004</v>
      </c>
      <c r="I255" s="28">
        <f>I256+I257</f>
        <v>667.21349999999995</v>
      </c>
      <c r="J255" s="48">
        <f t="shared" si="29"/>
        <v>99.999998501229385</v>
      </c>
    </row>
    <row r="256" spans="1:12" ht="21.75" customHeight="1" x14ac:dyDescent="0.2">
      <c r="A256" s="42"/>
      <c r="B256" s="57" t="s">
        <v>33</v>
      </c>
      <c r="C256" s="58">
        <v>805</v>
      </c>
      <c r="D256" s="59">
        <v>4</v>
      </c>
      <c r="E256" s="59">
        <v>12</v>
      </c>
      <c r="F256" s="60" t="s">
        <v>174</v>
      </c>
      <c r="G256" s="61" t="s">
        <v>34</v>
      </c>
      <c r="H256" s="28">
        <v>512.45276999999999</v>
      </c>
      <c r="I256" s="28">
        <v>512.45276999999999</v>
      </c>
      <c r="J256" s="48">
        <f t="shared" si="29"/>
        <v>100</v>
      </c>
    </row>
    <row r="257" spans="1:12" ht="32.25" customHeight="1" x14ac:dyDescent="0.2">
      <c r="A257" s="42"/>
      <c r="B257" s="57" t="s">
        <v>35</v>
      </c>
      <c r="C257" s="58">
        <v>805</v>
      </c>
      <c r="D257" s="59">
        <v>4</v>
      </c>
      <c r="E257" s="59">
        <v>12</v>
      </c>
      <c r="F257" s="60" t="s">
        <v>174</v>
      </c>
      <c r="G257" s="61" t="s">
        <v>36</v>
      </c>
      <c r="H257" s="28">
        <v>154.76074</v>
      </c>
      <c r="I257" s="28">
        <v>154.76073</v>
      </c>
      <c r="J257" s="48">
        <f t="shared" si="29"/>
        <v>99.999993538412895</v>
      </c>
    </row>
    <row r="258" spans="1:12" ht="12" customHeight="1" x14ac:dyDescent="0.2">
      <c r="A258" s="42"/>
      <c r="B258" s="57" t="s">
        <v>194</v>
      </c>
      <c r="C258" s="58">
        <v>805</v>
      </c>
      <c r="D258" s="59">
        <v>6</v>
      </c>
      <c r="E258" s="59">
        <v>0</v>
      </c>
      <c r="F258" s="60">
        <v>0</v>
      </c>
      <c r="G258" s="61">
        <v>0</v>
      </c>
      <c r="H258" s="28">
        <f t="shared" ref="H258:I260" si="31">H259</f>
        <v>50</v>
      </c>
      <c r="I258" s="28">
        <f t="shared" si="31"/>
        <v>50</v>
      </c>
      <c r="J258" s="48">
        <f t="shared" si="29"/>
        <v>100</v>
      </c>
    </row>
    <row r="259" spans="1:12" ht="21.75" customHeight="1" x14ac:dyDescent="0.2">
      <c r="A259" s="42"/>
      <c r="B259" s="57" t="s">
        <v>195</v>
      </c>
      <c r="C259" s="58">
        <v>805</v>
      </c>
      <c r="D259" s="59">
        <v>6</v>
      </c>
      <c r="E259" s="59">
        <v>3</v>
      </c>
      <c r="F259" s="60">
        <v>0</v>
      </c>
      <c r="G259" s="61">
        <v>0</v>
      </c>
      <c r="H259" s="28">
        <f t="shared" si="31"/>
        <v>50</v>
      </c>
      <c r="I259" s="28">
        <f t="shared" si="31"/>
        <v>50</v>
      </c>
      <c r="J259" s="48">
        <f t="shared" si="29"/>
        <v>100</v>
      </c>
    </row>
    <row r="260" spans="1:12" ht="42.75" customHeight="1" x14ac:dyDescent="0.2">
      <c r="A260" s="42"/>
      <c r="B260" s="57" t="s">
        <v>160</v>
      </c>
      <c r="C260" s="58">
        <v>805</v>
      </c>
      <c r="D260" s="59">
        <v>6</v>
      </c>
      <c r="E260" s="59">
        <v>3</v>
      </c>
      <c r="F260" s="60" t="s">
        <v>161</v>
      </c>
      <c r="G260" s="61">
        <v>0</v>
      </c>
      <c r="H260" s="28">
        <f t="shared" si="31"/>
        <v>50</v>
      </c>
      <c r="I260" s="28">
        <f t="shared" si="31"/>
        <v>50</v>
      </c>
      <c r="J260" s="48">
        <f t="shared" si="29"/>
        <v>100</v>
      </c>
    </row>
    <row r="261" spans="1:12" ht="21.75" customHeight="1" x14ac:dyDescent="0.2">
      <c r="A261" s="42"/>
      <c r="B261" s="57" t="s">
        <v>162</v>
      </c>
      <c r="C261" s="58">
        <v>805</v>
      </c>
      <c r="D261" s="59">
        <v>6</v>
      </c>
      <c r="E261" s="59">
        <v>3</v>
      </c>
      <c r="F261" s="60" t="s">
        <v>163</v>
      </c>
      <c r="G261" s="61">
        <v>0</v>
      </c>
      <c r="H261" s="28">
        <f t="shared" ref="H261:I263" si="32">H262</f>
        <v>50</v>
      </c>
      <c r="I261" s="28">
        <f t="shared" si="32"/>
        <v>50</v>
      </c>
      <c r="J261" s="48">
        <f t="shared" si="29"/>
        <v>100</v>
      </c>
    </row>
    <row r="262" spans="1:12" ht="12" customHeight="1" x14ac:dyDescent="0.2">
      <c r="A262" s="42"/>
      <c r="B262" s="57" t="s">
        <v>164</v>
      </c>
      <c r="C262" s="58">
        <v>805</v>
      </c>
      <c r="D262" s="59">
        <v>6</v>
      </c>
      <c r="E262" s="59">
        <v>3</v>
      </c>
      <c r="F262" s="60" t="s">
        <v>165</v>
      </c>
      <c r="G262" s="61">
        <v>0</v>
      </c>
      <c r="H262" s="28">
        <f t="shared" si="32"/>
        <v>50</v>
      </c>
      <c r="I262" s="28">
        <f t="shared" si="32"/>
        <v>50</v>
      </c>
      <c r="J262" s="48">
        <f t="shared" si="29"/>
        <v>100</v>
      </c>
    </row>
    <row r="263" spans="1:12" s="20" customFormat="1" ht="12" customHeight="1" x14ac:dyDescent="0.2">
      <c r="A263" s="40"/>
      <c r="B263" s="57" t="s">
        <v>196</v>
      </c>
      <c r="C263" s="58">
        <v>805</v>
      </c>
      <c r="D263" s="59">
        <v>6</v>
      </c>
      <c r="E263" s="59">
        <v>3</v>
      </c>
      <c r="F263" s="60" t="s">
        <v>165</v>
      </c>
      <c r="G263" s="61" t="s">
        <v>197</v>
      </c>
      <c r="H263" s="28">
        <f t="shared" si="32"/>
        <v>50</v>
      </c>
      <c r="I263" s="28">
        <f t="shared" si="32"/>
        <v>50</v>
      </c>
      <c r="J263" s="48">
        <f t="shared" si="29"/>
        <v>100</v>
      </c>
    </row>
    <row r="264" spans="1:12" ht="12" customHeight="1" x14ac:dyDescent="0.2">
      <c r="A264" s="42"/>
      <c r="B264" s="57" t="s">
        <v>198</v>
      </c>
      <c r="C264" s="58">
        <v>805</v>
      </c>
      <c r="D264" s="59">
        <v>6</v>
      </c>
      <c r="E264" s="59">
        <v>3</v>
      </c>
      <c r="F264" s="60" t="s">
        <v>165</v>
      </c>
      <c r="G264" s="61" t="s">
        <v>199</v>
      </c>
      <c r="H264" s="28">
        <v>50</v>
      </c>
      <c r="I264" s="28">
        <v>50</v>
      </c>
      <c r="J264" s="48">
        <f t="shared" si="29"/>
        <v>100</v>
      </c>
    </row>
    <row r="265" spans="1:12" ht="12" customHeight="1" x14ac:dyDescent="0.2">
      <c r="A265" s="42"/>
      <c r="B265" s="57" t="s">
        <v>285</v>
      </c>
      <c r="C265" s="58">
        <v>805</v>
      </c>
      <c r="D265" s="59">
        <v>10</v>
      </c>
      <c r="E265" s="59">
        <v>0</v>
      </c>
      <c r="F265" s="60">
        <v>0</v>
      </c>
      <c r="G265" s="61">
        <v>0</v>
      </c>
      <c r="H265" s="28">
        <f t="shared" ref="H265:I271" si="33">H266</f>
        <v>1311.0139999999999</v>
      </c>
      <c r="I265" s="28">
        <f t="shared" si="33"/>
        <v>1311.0139999999999</v>
      </c>
      <c r="J265" s="48">
        <f t="shared" si="29"/>
        <v>100</v>
      </c>
    </row>
    <row r="266" spans="1:12" ht="12" customHeight="1" x14ac:dyDescent="0.2">
      <c r="A266" s="42"/>
      <c r="B266" s="57" t="s">
        <v>297</v>
      </c>
      <c r="C266" s="58">
        <v>805</v>
      </c>
      <c r="D266" s="59">
        <v>10</v>
      </c>
      <c r="E266" s="59">
        <v>3</v>
      </c>
      <c r="F266" s="60">
        <v>0</v>
      </c>
      <c r="G266" s="61">
        <v>0</v>
      </c>
      <c r="H266" s="28">
        <f t="shared" si="33"/>
        <v>1311.0139999999999</v>
      </c>
      <c r="I266" s="28">
        <f t="shared" si="33"/>
        <v>1311.0139999999999</v>
      </c>
      <c r="J266" s="48">
        <f t="shared" si="29"/>
        <v>100</v>
      </c>
    </row>
    <row r="267" spans="1:12" ht="42.75" customHeight="1" x14ac:dyDescent="0.2">
      <c r="A267" s="42"/>
      <c r="B267" s="57" t="s">
        <v>160</v>
      </c>
      <c r="C267" s="58">
        <v>805</v>
      </c>
      <c r="D267" s="59">
        <v>10</v>
      </c>
      <c r="E267" s="59">
        <v>3</v>
      </c>
      <c r="F267" s="60" t="s">
        <v>161</v>
      </c>
      <c r="G267" s="61">
        <v>0</v>
      </c>
      <c r="H267" s="28">
        <f t="shared" si="33"/>
        <v>1311.0139999999999</v>
      </c>
      <c r="I267" s="28">
        <f t="shared" si="33"/>
        <v>1311.0139999999999</v>
      </c>
      <c r="J267" s="48">
        <f t="shared" si="29"/>
        <v>100</v>
      </c>
    </row>
    <row r="268" spans="1:12" ht="32.25" customHeight="1" x14ac:dyDescent="0.2">
      <c r="A268" s="42"/>
      <c r="B268" s="57" t="s">
        <v>172</v>
      </c>
      <c r="C268" s="58">
        <v>805</v>
      </c>
      <c r="D268" s="59">
        <v>10</v>
      </c>
      <c r="E268" s="59">
        <v>3</v>
      </c>
      <c r="F268" s="60" t="s">
        <v>173</v>
      </c>
      <c r="G268" s="61">
        <v>0</v>
      </c>
      <c r="H268" s="28">
        <f t="shared" si="33"/>
        <v>1311.0139999999999</v>
      </c>
      <c r="I268" s="28">
        <f t="shared" si="33"/>
        <v>1311.0139999999999</v>
      </c>
      <c r="J268" s="48">
        <f t="shared" si="29"/>
        <v>100</v>
      </c>
    </row>
    <row r="269" spans="1:12" ht="21.75" customHeight="1" x14ac:dyDescent="0.2">
      <c r="A269" s="42"/>
      <c r="B269" s="57" t="s">
        <v>326</v>
      </c>
      <c r="C269" s="58">
        <v>805</v>
      </c>
      <c r="D269" s="59">
        <v>10</v>
      </c>
      <c r="E269" s="59">
        <v>3</v>
      </c>
      <c r="F269" s="60" t="s">
        <v>327</v>
      </c>
      <c r="G269" s="61">
        <v>0</v>
      </c>
      <c r="H269" s="28">
        <f t="shared" si="33"/>
        <v>1311.0139999999999</v>
      </c>
      <c r="I269" s="28">
        <f t="shared" si="33"/>
        <v>1311.0139999999999</v>
      </c>
      <c r="J269" s="48">
        <f t="shared" si="29"/>
        <v>100</v>
      </c>
    </row>
    <row r="270" spans="1:12" ht="12" customHeight="1" x14ac:dyDescent="0.2">
      <c r="A270" s="42"/>
      <c r="B270" s="57" t="s">
        <v>196</v>
      </c>
      <c r="C270" s="58">
        <v>805</v>
      </c>
      <c r="D270" s="59">
        <v>10</v>
      </c>
      <c r="E270" s="59">
        <v>3</v>
      </c>
      <c r="F270" s="60" t="s">
        <v>327</v>
      </c>
      <c r="G270" s="61" t="s">
        <v>197</v>
      </c>
      <c r="H270" s="28">
        <f t="shared" si="33"/>
        <v>1311.0139999999999</v>
      </c>
      <c r="I270" s="28">
        <f t="shared" si="33"/>
        <v>1311.0139999999999</v>
      </c>
      <c r="J270" s="48">
        <f t="shared" si="29"/>
        <v>100</v>
      </c>
    </row>
    <row r="271" spans="1:12" s="20" customFormat="1" ht="21.75" customHeight="1" x14ac:dyDescent="0.2">
      <c r="A271" s="40"/>
      <c r="B271" s="57" t="s">
        <v>316</v>
      </c>
      <c r="C271" s="58">
        <v>805</v>
      </c>
      <c r="D271" s="59">
        <v>10</v>
      </c>
      <c r="E271" s="59">
        <v>3</v>
      </c>
      <c r="F271" s="60" t="s">
        <v>327</v>
      </c>
      <c r="G271" s="61" t="s">
        <v>317</v>
      </c>
      <c r="H271" s="28">
        <f t="shared" si="33"/>
        <v>1311.0139999999999</v>
      </c>
      <c r="I271" s="28">
        <f t="shared" si="33"/>
        <v>1311.0139999999999</v>
      </c>
      <c r="J271" s="48">
        <f t="shared" si="29"/>
        <v>100</v>
      </c>
      <c r="K271" s="22"/>
      <c r="L271" s="23"/>
    </row>
    <row r="272" spans="1:12" ht="12" customHeight="1" x14ac:dyDescent="0.2">
      <c r="A272" s="42"/>
      <c r="B272" s="57" t="s">
        <v>328</v>
      </c>
      <c r="C272" s="58">
        <v>805</v>
      </c>
      <c r="D272" s="59">
        <v>10</v>
      </c>
      <c r="E272" s="59">
        <v>3</v>
      </c>
      <c r="F272" s="60" t="s">
        <v>327</v>
      </c>
      <c r="G272" s="61" t="s">
        <v>329</v>
      </c>
      <c r="H272" s="28">
        <v>1311.0139999999999</v>
      </c>
      <c r="I272" s="28">
        <v>1311.0139999999999</v>
      </c>
      <c r="J272" s="48">
        <f t="shared" si="29"/>
        <v>100</v>
      </c>
    </row>
    <row r="273" spans="1:12" s="20" customFormat="1" ht="21.75" customHeight="1" x14ac:dyDescent="0.2">
      <c r="A273" s="41"/>
      <c r="B273" s="47" t="s">
        <v>377</v>
      </c>
      <c r="C273" s="63">
        <v>806</v>
      </c>
      <c r="D273" s="54">
        <v>0</v>
      </c>
      <c r="E273" s="54">
        <v>0</v>
      </c>
      <c r="F273" s="55">
        <v>0</v>
      </c>
      <c r="G273" s="56">
        <v>0</v>
      </c>
      <c r="H273" s="27">
        <f>H274+H395</f>
        <v>573427.28692999994</v>
      </c>
      <c r="I273" s="27">
        <f>I274+I395</f>
        <v>570490.26594999991</v>
      </c>
      <c r="J273" s="29">
        <f t="shared" si="29"/>
        <v>99.487812832255656</v>
      </c>
      <c r="K273" s="3"/>
      <c r="L273" s="31"/>
    </row>
    <row r="274" spans="1:12" ht="12" customHeight="1" x14ac:dyDescent="0.2">
      <c r="A274" s="42"/>
      <c r="B274" s="47" t="s">
        <v>203</v>
      </c>
      <c r="C274" s="63">
        <v>806</v>
      </c>
      <c r="D274" s="54">
        <v>7</v>
      </c>
      <c r="E274" s="54">
        <v>0</v>
      </c>
      <c r="F274" s="55">
        <v>0</v>
      </c>
      <c r="G274" s="56">
        <v>0</v>
      </c>
      <c r="H274" s="27">
        <f>H275+H288+H349+H363+H356</f>
        <v>566743.35892999999</v>
      </c>
      <c r="I274" s="27">
        <f>I275+I288+I349+I363+I356</f>
        <v>564563.1479499999</v>
      </c>
      <c r="J274" s="29">
        <f t="shared" si="29"/>
        <v>99.615308949695276</v>
      </c>
      <c r="L274" s="33"/>
    </row>
    <row r="275" spans="1:12" s="20" customFormat="1" ht="12" customHeight="1" x14ac:dyDescent="0.2">
      <c r="A275" s="41"/>
      <c r="B275" s="47" t="s">
        <v>204</v>
      </c>
      <c r="C275" s="63">
        <v>806</v>
      </c>
      <c r="D275" s="54">
        <v>7</v>
      </c>
      <c r="E275" s="54">
        <v>1</v>
      </c>
      <c r="F275" s="55">
        <v>0</v>
      </c>
      <c r="G275" s="56">
        <v>0</v>
      </c>
      <c r="H275" s="27">
        <f>H276+H282</f>
        <v>177605.94333000001</v>
      </c>
      <c r="I275" s="27">
        <f>I276+I282</f>
        <v>177210.12818</v>
      </c>
      <c r="J275" s="29">
        <f t="shared" ref="J275:J299" si="34">I275/H275*100</f>
        <v>99.777138567224313</v>
      </c>
      <c r="L275" s="36"/>
    </row>
    <row r="276" spans="1:12" ht="21.75" customHeight="1" x14ac:dyDescent="0.2">
      <c r="A276" s="42"/>
      <c r="B276" s="57" t="s">
        <v>402</v>
      </c>
      <c r="C276" s="58">
        <v>806</v>
      </c>
      <c r="D276" s="59">
        <v>7</v>
      </c>
      <c r="E276" s="59">
        <v>1</v>
      </c>
      <c r="F276" s="60" t="s">
        <v>205</v>
      </c>
      <c r="G276" s="61">
        <v>0</v>
      </c>
      <c r="H276" s="28">
        <f t="shared" ref="H276:I280" si="35">H277</f>
        <v>8044.9733299999998</v>
      </c>
      <c r="I276" s="28">
        <f t="shared" si="35"/>
        <v>7649.1581800000004</v>
      </c>
      <c r="J276" s="48">
        <f t="shared" si="34"/>
        <v>95.0799693950011</v>
      </c>
    </row>
    <row r="277" spans="1:12" ht="21.75" customHeight="1" x14ac:dyDescent="0.2">
      <c r="A277" s="42"/>
      <c r="B277" s="57" t="s">
        <v>206</v>
      </c>
      <c r="C277" s="58">
        <v>806</v>
      </c>
      <c r="D277" s="59">
        <v>7</v>
      </c>
      <c r="E277" s="59">
        <v>1</v>
      </c>
      <c r="F277" s="60" t="s">
        <v>207</v>
      </c>
      <c r="G277" s="61">
        <v>0</v>
      </c>
      <c r="H277" s="28">
        <f t="shared" si="35"/>
        <v>8044.9733299999998</v>
      </c>
      <c r="I277" s="28">
        <f t="shared" si="35"/>
        <v>7649.1581800000004</v>
      </c>
      <c r="J277" s="48">
        <f t="shared" si="34"/>
        <v>95.0799693950011</v>
      </c>
    </row>
    <row r="278" spans="1:12" ht="21.75" customHeight="1" x14ac:dyDescent="0.2">
      <c r="A278" s="42"/>
      <c r="B278" s="57" t="s">
        <v>208</v>
      </c>
      <c r="C278" s="58">
        <v>806</v>
      </c>
      <c r="D278" s="59">
        <v>7</v>
      </c>
      <c r="E278" s="59">
        <v>1</v>
      </c>
      <c r="F278" s="60" t="s">
        <v>209</v>
      </c>
      <c r="G278" s="61">
        <v>0</v>
      </c>
      <c r="H278" s="28">
        <f t="shared" si="35"/>
        <v>8044.9733299999998</v>
      </c>
      <c r="I278" s="28">
        <f t="shared" si="35"/>
        <v>7649.1581800000004</v>
      </c>
      <c r="J278" s="48">
        <f t="shared" si="34"/>
        <v>95.0799693950011</v>
      </c>
    </row>
    <row r="279" spans="1:12" ht="21.75" customHeight="1" x14ac:dyDescent="0.2">
      <c r="A279" s="42"/>
      <c r="B279" s="57" t="s">
        <v>210</v>
      </c>
      <c r="C279" s="58">
        <v>806</v>
      </c>
      <c r="D279" s="59">
        <v>7</v>
      </c>
      <c r="E279" s="59">
        <v>1</v>
      </c>
      <c r="F279" s="60" t="s">
        <v>209</v>
      </c>
      <c r="G279" s="61" t="s">
        <v>211</v>
      </c>
      <c r="H279" s="28">
        <f t="shared" si="35"/>
        <v>8044.9733299999998</v>
      </c>
      <c r="I279" s="28">
        <f t="shared" si="35"/>
        <v>7649.1581800000004</v>
      </c>
      <c r="J279" s="48">
        <f t="shared" si="34"/>
        <v>95.0799693950011</v>
      </c>
    </row>
    <row r="280" spans="1:12" ht="12" customHeight="1" x14ac:dyDescent="0.2">
      <c r="A280" s="42"/>
      <c r="B280" s="57" t="s">
        <v>212</v>
      </c>
      <c r="C280" s="58">
        <v>806</v>
      </c>
      <c r="D280" s="59">
        <v>7</v>
      </c>
      <c r="E280" s="59">
        <v>1</v>
      </c>
      <c r="F280" s="60" t="s">
        <v>209</v>
      </c>
      <c r="G280" s="61" t="s">
        <v>213</v>
      </c>
      <c r="H280" s="28">
        <f t="shared" si="35"/>
        <v>8044.9733299999998</v>
      </c>
      <c r="I280" s="28">
        <f t="shared" si="35"/>
        <v>7649.1581800000004</v>
      </c>
      <c r="J280" s="48">
        <f t="shared" si="34"/>
        <v>95.0799693950011</v>
      </c>
    </row>
    <row r="281" spans="1:12" ht="42.75" customHeight="1" x14ac:dyDescent="0.2">
      <c r="A281" s="42"/>
      <c r="B281" s="57" t="s">
        <v>214</v>
      </c>
      <c r="C281" s="58">
        <v>806</v>
      </c>
      <c r="D281" s="59">
        <v>7</v>
      </c>
      <c r="E281" s="59">
        <v>1</v>
      </c>
      <c r="F281" s="60" t="s">
        <v>209</v>
      </c>
      <c r="G281" s="61" t="s">
        <v>215</v>
      </c>
      <c r="H281" s="28">
        <v>8044.9733299999998</v>
      </c>
      <c r="I281" s="28">
        <v>7649.1581800000004</v>
      </c>
      <c r="J281" s="48">
        <f t="shared" si="34"/>
        <v>95.0799693950011</v>
      </c>
    </row>
    <row r="282" spans="1:12" ht="21.75" customHeight="1" x14ac:dyDescent="0.2">
      <c r="A282" s="42"/>
      <c r="B282" s="57" t="s">
        <v>402</v>
      </c>
      <c r="C282" s="58">
        <v>806</v>
      </c>
      <c r="D282" s="59">
        <v>7</v>
      </c>
      <c r="E282" s="59">
        <v>1</v>
      </c>
      <c r="F282" s="60" t="s">
        <v>205</v>
      </c>
      <c r="G282" s="61">
        <v>0</v>
      </c>
      <c r="H282" s="28">
        <f t="shared" ref="H282:I286" si="36">H283</f>
        <v>169560.97</v>
      </c>
      <c r="I282" s="28">
        <f t="shared" si="36"/>
        <v>169560.97</v>
      </c>
      <c r="J282" s="48">
        <f t="shared" si="34"/>
        <v>100</v>
      </c>
    </row>
    <row r="283" spans="1:12" ht="21.75" customHeight="1" x14ac:dyDescent="0.2">
      <c r="A283" s="42"/>
      <c r="B283" s="57" t="s">
        <v>206</v>
      </c>
      <c r="C283" s="58">
        <v>806</v>
      </c>
      <c r="D283" s="59">
        <v>7</v>
      </c>
      <c r="E283" s="59">
        <v>1</v>
      </c>
      <c r="F283" s="60" t="s">
        <v>207</v>
      </c>
      <c r="G283" s="61">
        <v>0</v>
      </c>
      <c r="H283" s="28">
        <f t="shared" si="36"/>
        <v>169560.97</v>
      </c>
      <c r="I283" s="28">
        <f t="shared" si="36"/>
        <v>169560.97</v>
      </c>
      <c r="J283" s="48">
        <f t="shared" si="34"/>
        <v>100</v>
      </c>
    </row>
    <row r="284" spans="1:12" ht="21.75" customHeight="1" x14ac:dyDescent="0.2">
      <c r="A284" s="42"/>
      <c r="B284" s="57" t="s">
        <v>216</v>
      </c>
      <c r="C284" s="58">
        <v>806</v>
      </c>
      <c r="D284" s="59">
        <v>7</v>
      </c>
      <c r="E284" s="59">
        <v>1</v>
      </c>
      <c r="F284" s="60" t="s">
        <v>217</v>
      </c>
      <c r="G284" s="61">
        <v>0</v>
      </c>
      <c r="H284" s="28">
        <f t="shared" si="36"/>
        <v>169560.97</v>
      </c>
      <c r="I284" s="28">
        <f t="shared" si="36"/>
        <v>169560.97</v>
      </c>
      <c r="J284" s="48">
        <f t="shared" si="34"/>
        <v>100</v>
      </c>
    </row>
    <row r="285" spans="1:12" ht="21.75" customHeight="1" x14ac:dyDescent="0.2">
      <c r="A285" s="42"/>
      <c r="B285" s="57" t="s">
        <v>210</v>
      </c>
      <c r="C285" s="58">
        <v>806</v>
      </c>
      <c r="D285" s="59">
        <v>7</v>
      </c>
      <c r="E285" s="59">
        <v>1</v>
      </c>
      <c r="F285" s="60" t="s">
        <v>217</v>
      </c>
      <c r="G285" s="61" t="s">
        <v>211</v>
      </c>
      <c r="H285" s="28">
        <f t="shared" si="36"/>
        <v>169560.97</v>
      </c>
      <c r="I285" s="28">
        <f t="shared" si="36"/>
        <v>169560.97</v>
      </c>
      <c r="J285" s="48">
        <f t="shared" si="34"/>
        <v>100</v>
      </c>
    </row>
    <row r="286" spans="1:12" ht="12" customHeight="1" x14ac:dyDescent="0.2">
      <c r="A286" s="42"/>
      <c r="B286" s="57" t="s">
        <v>212</v>
      </c>
      <c r="C286" s="58">
        <v>806</v>
      </c>
      <c r="D286" s="59">
        <v>7</v>
      </c>
      <c r="E286" s="59">
        <v>1</v>
      </c>
      <c r="F286" s="60" t="s">
        <v>217</v>
      </c>
      <c r="G286" s="61" t="s">
        <v>213</v>
      </c>
      <c r="H286" s="28">
        <f t="shared" si="36"/>
        <v>169560.97</v>
      </c>
      <c r="I286" s="28">
        <f t="shared" si="36"/>
        <v>169560.97</v>
      </c>
      <c r="J286" s="48">
        <f t="shared" si="34"/>
        <v>100</v>
      </c>
    </row>
    <row r="287" spans="1:12" ht="42.75" customHeight="1" x14ac:dyDescent="0.2">
      <c r="A287" s="42"/>
      <c r="B287" s="57" t="s">
        <v>214</v>
      </c>
      <c r="C287" s="58">
        <v>806</v>
      </c>
      <c r="D287" s="59">
        <v>7</v>
      </c>
      <c r="E287" s="59">
        <v>1</v>
      </c>
      <c r="F287" s="60" t="s">
        <v>217</v>
      </c>
      <c r="G287" s="61" t="s">
        <v>215</v>
      </c>
      <c r="H287" s="28">
        <v>169560.97</v>
      </c>
      <c r="I287" s="28">
        <v>169560.97</v>
      </c>
      <c r="J287" s="48">
        <f t="shared" si="34"/>
        <v>100</v>
      </c>
    </row>
    <row r="288" spans="1:12" ht="12" customHeight="1" x14ac:dyDescent="0.2">
      <c r="A288" s="42"/>
      <c r="B288" s="47" t="s">
        <v>218</v>
      </c>
      <c r="C288" s="63">
        <v>806</v>
      </c>
      <c r="D288" s="54">
        <v>7</v>
      </c>
      <c r="E288" s="54">
        <v>2</v>
      </c>
      <c r="F288" s="55">
        <v>0</v>
      </c>
      <c r="G288" s="56">
        <v>0</v>
      </c>
      <c r="H288" s="27">
        <f>H289+H337+H343</f>
        <v>346591.80329999997</v>
      </c>
      <c r="I288" s="27">
        <f>I289+I337+I343</f>
        <v>345320.81397999998</v>
      </c>
      <c r="J288" s="29">
        <f t="shared" si="34"/>
        <v>99.633289273462751</v>
      </c>
    </row>
    <row r="289" spans="1:12" ht="21.75" customHeight="1" x14ac:dyDescent="0.2">
      <c r="A289" s="42"/>
      <c r="B289" s="57" t="s">
        <v>402</v>
      </c>
      <c r="C289" s="58">
        <v>806</v>
      </c>
      <c r="D289" s="59">
        <v>7</v>
      </c>
      <c r="E289" s="59">
        <v>2</v>
      </c>
      <c r="F289" s="60" t="s">
        <v>205</v>
      </c>
      <c r="G289" s="61">
        <v>0</v>
      </c>
      <c r="H289" s="28">
        <f>H290+H299+H323</f>
        <v>337622.03629999998</v>
      </c>
      <c r="I289" s="28">
        <f>I290+I299+I323</f>
        <v>336351.04697999998</v>
      </c>
      <c r="J289" s="48">
        <f t="shared" si="34"/>
        <v>99.623546693240542</v>
      </c>
    </row>
    <row r="290" spans="1:12" ht="21.75" customHeight="1" x14ac:dyDescent="0.2">
      <c r="A290" s="42"/>
      <c r="B290" s="57" t="s">
        <v>219</v>
      </c>
      <c r="C290" s="58">
        <v>806</v>
      </c>
      <c r="D290" s="59">
        <v>7</v>
      </c>
      <c r="E290" s="59">
        <v>2</v>
      </c>
      <c r="F290" s="60" t="s">
        <v>220</v>
      </c>
      <c r="G290" s="61">
        <v>0</v>
      </c>
      <c r="H290" s="28">
        <f t="shared" ref="H290:I293" si="37">H291</f>
        <v>28217.581300000002</v>
      </c>
      <c r="I290" s="28">
        <f t="shared" si="37"/>
        <v>26946.591980000001</v>
      </c>
      <c r="J290" s="48">
        <f t="shared" si="34"/>
        <v>95.49575384761981</v>
      </c>
      <c r="L290" s="32"/>
    </row>
    <row r="291" spans="1:12" ht="21.75" customHeight="1" x14ac:dyDescent="0.2">
      <c r="A291" s="42"/>
      <c r="B291" s="57" t="s">
        <v>208</v>
      </c>
      <c r="C291" s="58">
        <v>806</v>
      </c>
      <c r="D291" s="59">
        <v>7</v>
      </c>
      <c r="E291" s="59">
        <v>2</v>
      </c>
      <c r="F291" s="60" t="s">
        <v>221</v>
      </c>
      <c r="G291" s="61">
        <v>0</v>
      </c>
      <c r="H291" s="28">
        <f t="shared" si="37"/>
        <v>28217.581300000002</v>
      </c>
      <c r="I291" s="28">
        <f t="shared" si="37"/>
        <v>26946.591980000001</v>
      </c>
      <c r="J291" s="48">
        <f t="shared" si="34"/>
        <v>95.49575384761981</v>
      </c>
    </row>
    <row r="292" spans="1:12" ht="21.75" customHeight="1" x14ac:dyDescent="0.2">
      <c r="A292" s="42"/>
      <c r="B292" s="57" t="s">
        <v>210</v>
      </c>
      <c r="C292" s="58">
        <v>806</v>
      </c>
      <c r="D292" s="59">
        <v>7</v>
      </c>
      <c r="E292" s="59">
        <v>2</v>
      </c>
      <c r="F292" s="60" t="s">
        <v>221</v>
      </c>
      <c r="G292" s="61" t="s">
        <v>211</v>
      </c>
      <c r="H292" s="28">
        <f t="shared" si="37"/>
        <v>28217.581300000002</v>
      </c>
      <c r="I292" s="28">
        <f t="shared" si="37"/>
        <v>26946.591980000001</v>
      </c>
      <c r="J292" s="48">
        <f t="shared" si="34"/>
        <v>95.49575384761981</v>
      </c>
    </row>
    <row r="293" spans="1:12" ht="12" customHeight="1" x14ac:dyDescent="0.2">
      <c r="A293" s="42"/>
      <c r="B293" s="57" t="s">
        <v>212</v>
      </c>
      <c r="C293" s="58">
        <v>806</v>
      </c>
      <c r="D293" s="59">
        <v>7</v>
      </c>
      <c r="E293" s="59">
        <v>2</v>
      </c>
      <c r="F293" s="60" t="s">
        <v>221</v>
      </c>
      <c r="G293" s="61" t="s">
        <v>213</v>
      </c>
      <c r="H293" s="28">
        <f t="shared" si="37"/>
        <v>28217.581300000002</v>
      </c>
      <c r="I293" s="28">
        <f t="shared" si="37"/>
        <v>26946.591980000001</v>
      </c>
      <c r="J293" s="48">
        <f t="shared" si="34"/>
        <v>95.49575384761981</v>
      </c>
    </row>
    <row r="294" spans="1:12" ht="42.75" customHeight="1" x14ac:dyDescent="0.2">
      <c r="A294" s="42"/>
      <c r="B294" s="57" t="s">
        <v>214</v>
      </c>
      <c r="C294" s="58">
        <v>806</v>
      </c>
      <c r="D294" s="59">
        <v>7</v>
      </c>
      <c r="E294" s="59">
        <v>2</v>
      </c>
      <c r="F294" s="60" t="s">
        <v>221</v>
      </c>
      <c r="G294" s="61" t="s">
        <v>215</v>
      </c>
      <c r="H294" s="28">
        <v>28217.581300000002</v>
      </c>
      <c r="I294" s="28">
        <v>26946.591980000001</v>
      </c>
      <c r="J294" s="48">
        <f t="shared" si="34"/>
        <v>95.49575384761981</v>
      </c>
    </row>
    <row r="295" spans="1:12" ht="21.75" customHeight="1" x14ac:dyDescent="0.2">
      <c r="A295" s="42"/>
      <c r="B295" s="72" t="s">
        <v>427</v>
      </c>
      <c r="C295" s="58">
        <v>806</v>
      </c>
      <c r="D295" s="59">
        <v>7</v>
      </c>
      <c r="E295" s="59">
        <v>2</v>
      </c>
      <c r="F295" s="71" t="s">
        <v>421</v>
      </c>
      <c r="G295" s="61">
        <v>0</v>
      </c>
      <c r="H295" s="28">
        <f t="shared" ref="H295:I297" si="38">H296</f>
        <v>80</v>
      </c>
      <c r="I295" s="28">
        <f t="shared" si="38"/>
        <v>80</v>
      </c>
      <c r="J295" s="48">
        <f t="shared" ref="J295:J298" si="39">I295/H295*100</f>
        <v>100</v>
      </c>
    </row>
    <row r="296" spans="1:12" ht="21.75" customHeight="1" x14ac:dyDescent="0.2">
      <c r="A296" s="42"/>
      <c r="B296" s="57" t="s">
        <v>210</v>
      </c>
      <c r="C296" s="58">
        <v>806</v>
      </c>
      <c r="D296" s="59">
        <v>7</v>
      </c>
      <c r="E296" s="59">
        <v>2</v>
      </c>
      <c r="F296" s="71" t="s">
        <v>421</v>
      </c>
      <c r="G296" s="61" t="s">
        <v>211</v>
      </c>
      <c r="H296" s="28">
        <f t="shared" si="38"/>
        <v>80</v>
      </c>
      <c r="I296" s="28">
        <f t="shared" si="38"/>
        <v>80</v>
      </c>
      <c r="J296" s="48">
        <f t="shared" si="39"/>
        <v>100</v>
      </c>
    </row>
    <row r="297" spans="1:12" ht="12" customHeight="1" x14ac:dyDescent="0.2">
      <c r="A297" s="42"/>
      <c r="B297" s="57" t="s">
        <v>212</v>
      </c>
      <c r="C297" s="58">
        <v>806</v>
      </c>
      <c r="D297" s="59">
        <v>7</v>
      </c>
      <c r="E297" s="59">
        <v>2</v>
      </c>
      <c r="F297" s="71" t="s">
        <v>421</v>
      </c>
      <c r="G297" s="61" t="s">
        <v>213</v>
      </c>
      <c r="H297" s="28">
        <f t="shared" si="38"/>
        <v>80</v>
      </c>
      <c r="I297" s="28">
        <f t="shared" si="38"/>
        <v>80</v>
      </c>
      <c r="J297" s="48">
        <f t="shared" si="39"/>
        <v>100</v>
      </c>
    </row>
    <row r="298" spans="1:12" ht="42.75" customHeight="1" x14ac:dyDescent="0.2">
      <c r="A298" s="42"/>
      <c r="B298" s="57" t="s">
        <v>214</v>
      </c>
      <c r="C298" s="58">
        <v>806</v>
      </c>
      <c r="D298" s="59">
        <v>7</v>
      </c>
      <c r="E298" s="59">
        <v>2</v>
      </c>
      <c r="F298" s="71" t="s">
        <v>421</v>
      </c>
      <c r="G298" s="61" t="s">
        <v>215</v>
      </c>
      <c r="H298" s="28">
        <v>80</v>
      </c>
      <c r="I298" s="28">
        <v>80</v>
      </c>
      <c r="J298" s="48">
        <f t="shared" si="39"/>
        <v>100</v>
      </c>
    </row>
    <row r="299" spans="1:12" ht="21.75" customHeight="1" x14ac:dyDescent="0.2">
      <c r="A299" s="42"/>
      <c r="B299" s="57" t="s">
        <v>402</v>
      </c>
      <c r="C299" s="58">
        <v>806</v>
      </c>
      <c r="D299" s="59">
        <v>7</v>
      </c>
      <c r="E299" s="59">
        <v>2</v>
      </c>
      <c r="F299" s="60" t="s">
        <v>205</v>
      </c>
      <c r="G299" s="61">
        <v>0</v>
      </c>
      <c r="H299" s="28">
        <f t="shared" ref="H299:I303" si="40">H300</f>
        <v>283147.09999999998</v>
      </c>
      <c r="I299" s="28">
        <f t="shared" si="40"/>
        <v>283147.09999999998</v>
      </c>
      <c r="J299" s="48">
        <f t="shared" si="34"/>
        <v>100</v>
      </c>
    </row>
    <row r="300" spans="1:12" ht="21.75" customHeight="1" x14ac:dyDescent="0.2">
      <c r="A300" s="42"/>
      <c r="B300" s="57" t="s">
        <v>219</v>
      </c>
      <c r="C300" s="58">
        <v>806</v>
      </c>
      <c r="D300" s="59">
        <v>7</v>
      </c>
      <c r="E300" s="59">
        <v>2</v>
      </c>
      <c r="F300" s="60" t="s">
        <v>220</v>
      </c>
      <c r="G300" s="61">
        <v>0</v>
      </c>
      <c r="H300" s="28">
        <f t="shared" si="40"/>
        <v>283147.09999999998</v>
      </c>
      <c r="I300" s="28">
        <f t="shared" si="40"/>
        <v>283147.09999999998</v>
      </c>
      <c r="J300" s="48">
        <f t="shared" ref="J300:J303" si="41">I300/H300*100</f>
        <v>100</v>
      </c>
    </row>
    <row r="301" spans="1:12" s="20" customFormat="1" ht="53.25" customHeight="1" x14ac:dyDescent="0.2">
      <c r="A301" s="41"/>
      <c r="B301" s="57" t="s">
        <v>222</v>
      </c>
      <c r="C301" s="58">
        <v>806</v>
      </c>
      <c r="D301" s="59">
        <v>7</v>
      </c>
      <c r="E301" s="59">
        <v>2</v>
      </c>
      <c r="F301" s="60" t="s">
        <v>223</v>
      </c>
      <c r="G301" s="61">
        <v>0</v>
      </c>
      <c r="H301" s="28">
        <f t="shared" si="40"/>
        <v>283147.09999999998</v>
      </c>
      <c r="I301" s="28">
        <f t="shared" si="40"/>
        <v>283147.09999999998</v>
      </c>
      <c r="J301" s="48">
        <f t="shared" si="41"/>
        <v>100</v>
      </c>
      <c r="K301" s="46"/>
    </row>
    <row r="302" spans="1:12" ht="21.75" customHeight="1" x14ac:dyDescent="0.2">
      <c r="A302" s="42"/>
      <c r="B302" s="57" t="s">
        <v>210</v>
      </c>
      <c r="C302" s="58">
        <v>806</v>
      </c>
      <c r="D302" s="59">
        <v>7</v>
      </c>
      <c r="E302" s="59">
        <v>2</v>
      </c>
      <c r="F302" s="60" t="s">
        <v>223</v>
      </c>
      <c r="G302" s="61" t="s">
        <v>211</v>
      </c>
      <c r="H302" s="28">
        <f t="shared" si="40"/>
        <v>283147.09999999998</v>
      </c>
      <c r="I302" s="28">
        <f t="shared" si="40"/>
        <v>283147.09999999998</v>
      </c>
      <c r="J302" s="48">
        <f t="shared" si="41"/>
        <v>100</v>
      </c>
    </row>
    <row r="303" spans="1:12" ht="12" customHeight="1" x14ac:dyDescent="0.2">
      <c r="A303" s="42"/>
      <c r="B303" s="57" t="s">
        <v>212</v>
      </c>
      <c r="C303" s="58">
        <v>806</v>
      </c>
      <c r="D303" s="59">
        <v>7</v>
      </c>
      <c r="E303" s="59">
        <v>2</v>
      </c>
      <c r="F303" s="60" t="s">
        <v>223</v>
      </c>
      <c r="G303" s="61" t="s">
        <v>213</v>
      </c>
      <c r="H303" s="28">
        <f t="shared" si="40"/>
        <v>283147.09999999998</v>
      </c>
      <c r="I303" s="28">
        <f t="shared" si="40"/>
        <v>283147.09999999998</v>
      </c>
      <c r="J303" s="48">
        <f t="shared" si="41"/>
        <v>100</v>
      </c>
    </row>
    <row r="304" spans="1:12" ht="42.75" customHeight="1" x14ac:dyDescent="0.2">
      <c r="A304" s="42"/>
      <c r="B304" s="57" t="s">
        <v>214</v>
      </c>
      <c r="C304" s="58">
        <v>806</v>
      </c>
      <c r="D304" s="59">
        <v>7</v>
      </c>
      <c r="E304" s="59">
        <v>2</v>
      </c>
      <c r="F304" s="60" t="s">
        <v>223</v>
      </c>
      <c r="G304" s="61" t="s">
        <v>215</v>
      </c>
      <c r="H304" s="28">
        <v>283147.09999999998</v>
      </c>
      <c r="I304" s="28">
        <v>283147.09999999998</v>
      </c>
      <c r="J304" s="48">
        <f t="shared" ref="J304:J309" si="42">I304/H304*100</f>
        <v>100</v>
      </c>
    </row>
    <row r="305" spans="1:12" ht="21.75" hidden="1" customHeight="1" x14ac:dyDescent="0.2">
      <c r="A305" s="42"/>
      <c r="B305" s="57" t="s">
        <v>402</v>
      </c>
      <c r="C305" s="58">
        <v>806</v>
      </c>
      <c r="D305" s="59">
        <v>7</v>
      </c>
      <c r="E305" s="59">
        <v>2</v>
      </c>
      <c r="F305" s="60" t="s">
        <v>205</v>
      </c>
      <c r="G305" s="61">
        <v>0</v>
      </c>
      <c r="H305" s="28">
        <v>0</v>
      </c>
      <c r="I305" s="28"/>
      <c r="J305" s="48" t="e">
        <f t="shared" si="42"/>
        <v>#DIV/0!</v>
      </c>
    </row>
    <row r="306" spans="1:12" ht="21.75" hidden="1" customHeight="1" x14ac:dyDescent="0.2">
      <c r="A306" s="42"/>
      <c r="B306" s="57" t="s">
        <v>219</v>
      </c>
      <c r="C306" s="58">
        <v>806</v>
      </c>
      <c r="D306" s="59">
        <v>7</v>
      </c>
      <c r="E306" s="59">
        <v>2</v>
      </c>
      <c r="F306" s="60" t="s">
        <v>220</v>
      </c>
      <c r="G306" s="61">
        <v>0</v>
      </c>
      <c r="H306" s="28">
        <v>0</v>
      </c>
      <c r="I306" s="28"/>
      <c r="J306" s="48" t="e">
        <f t="shared" si="42"/>
        <v>#DIV/0!</v>
      </c>
    </row>
    <row r="307" spans="1:12" ht="53.25" hidden="1" customHeight="1" x14ac:dyDescent="0.2">
      <c r="A307" s="42"/>
      <c r="B307" s="57" t="s">
        <v>383</v>
      </c>
      <c r="C307" s="58">
        <v>806</v>
      </c>
      <c r="D307" s="59">
        <v>7</v>
      </c>
      <c r="E307" s="59">
        <v>2</v>
      </c>
      <c r="F307" s="60" t="s">
        <v>384</v>
      </c>
      <c r="G307" s="61">
        <v>0</v>
      </c>
      <c r="H307" s="28">
        <v>0</v>
      </c>
      <c r="I307" s="28"/>
      <c r="J307" s="48" t="e">
        <f t="shared" si="42"/>
        <v>#DIV/0!</v>
      </c>
    </row>
    <row r="308" spans="1:12" ht="21.75" hidden="1" customHeight="1" x14ac:dyDescent="0.2">
      <c r="A308" s="42"/>
      <c r="B308" s="57" t="s">
        <v>210</v>
      </c>
      <c r="C308" s="58">
        <v>806</v>
      </c>
      <c r="D308" s="59">
        <v>7</v>
      </c>
      <c r="E308" s="59">
        <v>2</v>
      </c>
      <c r="F308" s="60" t="s">
        <v>384</v>
      </c>
      <c r="G308" s="61" t="s">
        <v>211</v>
      </c>
      <c r="H308" s="28">
        <v>0</v>
      </c>
      <c r="I308" s="28"/>
      <c r="J308" s="48" t="e">
        <f t="shared" si="42"/>
        <v>#DIV/0!</v>
      </c>
    </row>
    <row r="309" spans="1:12" ht="12" hidden="1" customHeight="1" x14ac:dyDescent="0.2">
      <c r="A309" s="42"/>
      <c r="B309" s="57" t="s">
        <v>212</v>
      </c>
      <c r="C309" s="58">
        <v>806</v>
      </c>
      <c r="D309" s="59">
        <v>7</v>
      </c>
      <c r="E309" s="59">
        <v>2</v>
      </c>
      <c r="F309" s="60" t="s">
        <v>384</v>
      </c>
      <c r="G309" s="61" t="s">
        <v>213</v>
      </c>
      <c r="H309" s="28">
        <v>0</v>
      </c>
      <c r="I309" s="28"/>
      <c r="J309" s="48" t="e">
        <f t="shared" si="42"/>
        <v>#DIV/0!</v>
      </c>
    </row>
    <row r="310" spans="1:12" ht="12" hidden="1" customHeight="1" x14ac:dyDescent="0.2">
      <c r="A310" s="42"/>
      <c r="B310" s="57" t="s">
        <v>225</v>
      </c>
      <c r="C310" s="58">
        <v>806</v>
      </c>
      <c r="D310" s="59">
        <v>7</v>
      </c>
      <c r="E310" s="59">
        <v>2</v>
      </c>
      <c r="F310" s="60" t="s">
        <v>384</v>
      </c>
      <c r="G310" s="61" t="s">
        <v>226</v>
      </c>
      <c r="H310" s="28">
        <v>0</v>
      </c>
      <c r="I310" s="64"/>
      <c r="J310" s="29" t="e">
        <f t="shared" ref="J310:J367" si="43">I310/H310*100</f>
        <v>#DIV/0!</v>
      </c>
      <c r="K310" s="50"/>
      <c r="L310" s="39"/>
    </row>
    <row r="311" spans="1:12" ht="21.75" hidden="1" customHeight="1" x14ac:dyDescent="0.2">
      <c r="A311" s="42"/>
      <c r="B311" s="57" t="s">
        <v>402</v>
      </c>
      <c r="C311" s="58">
        <v>806</v>
      </c>
      <c r="D311" s="59">
        <v>7</v>
      </c>
      <c r="E311" s="59">
        <v>2</v>
      </c>
      <c r="F311" s="60" t="s">
        <v>205</v>
      </c>
      <c r="G311" s="61">
        <v>0</v>
      </c>
      <c r="H311" s="28">
        <v>0</v>
      </c>
      <c r="I311" s="67"/>
      <c r="J311" s="48" t="e">
        <f t="shared" si="43"/>
        <v>#DIV/0!</v>
      </c>
    </row>
    <row r="312" spans="1:12" ht="21.75" hidden="1" customHeight="1" x14ac:dyDescent="0.2">
      <c r="A312" s="42"/>
      <c r="B312" s="57" t="s">
        <v>219</v>
      </c>
      <c r="C312" s="58">
        <v>806</v>
      </c>
      <c r="D312" s="59">
        <v>7</v>
      </c>
      <c r="E312" s="59">
        <v>2</v>
      </c>
      <c r="F312" s="60" t="s">
        <v>220</v>
      </c>
      <c r="G312" s="61">
        <v>0</v>
      </c>
      <c r="H312" s="28">
        <v>0</v>
      </c>
      <c r="I312" s="67"/>
      <c r="J312" s="48" t="e">
        <f t="shared" si="43"/>
        <v>#DIV/0!</v>
      </c>
    </row>
    <row r="313" spans="1:12" ht="42.75" hidden="1" customHeight="1" x14ac:dyDescent="0.2">
      <c r="A313" s="42"/>
      <c r="B313" s="57" t="s">
        <v>18</v>
      </c>
      <c r="C313" s="58">
        <v>806</v>
      </c>
      <c r="D313" s="59">
        <v>7</v>
      </c>
      <c r="E313" s="59">
        <v>2</v>
      </c>
      <c r="F313" s="60" t="s">
        <v>224</v>
      </c>
      <c r="G313" s="61">
        <v>0</v>
      </c>
      <c r="H313" s="28">
        <v>0</v>
      </c>
      <c r="I313" s="67"/>
      <c r="J313" s="48" t="e">
        <f t="shared" si="43"/>
        <v>#DIV/0!</v>
      </c>
    </row>
    <row r="314" spans="1:12" ht="21.75" hidden="1" customHeight="1" x14ac:dyDescent="0.2">
      <c r="A314" s="42"/>
      <c r="B314" s="57" t="s">
        <v>210</v>
      </c>
      <c r="C314" s="58">
        <v>806</v>
      </c>
      <c r="D314" s="59">
        <v>7</v>
      </c>
      <c r="E314" s="59">
        <v>2</v>
      </c>
      <c r="F314" s="60" t="s">
        <v>224</v>
      </c>
      <c r="G314" s="61" t="s">
        <v>211</v>
      </c>
      <c r="H314" s="28">
        <v>0</v>
      </c>
      <c r="I314" s="67"/>
      <c r="J314" s="48" t="e">
        <f t="shared" si="43"/>
        <v>#DIV/0!</v>
      </c>
    </row>
    <row r="315" spans="1:12" ht="12" hidden="1" customHeight="1" x14ac:dyDescent="0.2">
      <c r="A315" s="42"/>
      <c r="B315" s="57" t="s">
        <v>212</v>
      </c>
      <c r="C315" s="58">
        <v>806</v>
      </c>
      <c r="D315" s="59">
        <v>7</v>
      </c>
      <c r="E315" s="59">
        <v>2</v>
      </c>
      <c r="F315" s="60" t="s">
        <v>224</v>
      </c>
      <c r="G315" s="61" t="s">
        <v>213</v>
      </c>
      <c r="H315" s="28">
        <v>0</v>
      </c>
      <c r="I315" s="67"/>
      <c r="J315" s="48" t="e">
        <f t="shared" si="43"/>
        <v>#DIV/0!</v>
      </c>
    </row>
    <row r="316" spans="1:12" ht="12" hidden="1" customHeight="1" x14ac:dyDescent="0.2">
      <c r="A316" s="42"/>
      <c r="B316" s="57" t="s">
        <v>225</v>
      </c>
      <c r="C316" s="58">
        <v>806</v>
      </c>
      <c r="D316" s="59">
        <v>7</v>
      </c>
      <c r="E316" s="59">
        <v>2</v>
      </c>
      <c r="F316" s="60" t="s">
        <v>224</v>
      </c>
      <c r="G316" s="61" t="s">
        <v>226</v>
      </c>
      <c r="H316" s="28">
        <v>0</v>
      </c>
      <c r="I316" s="67"/>
      <c r="J316" s="48" t="e">
        <f t="shared" si="43"/>
        <v>#DIV/0!</v>
      </c>
    </row>
    <row r="317" spans="1:12" ht="21.75" hidden="1" customHeight="1" x14ac:dyDescent="0.2">
      <c r="A317" s="42"/>
      <c r="B317" s="57" t="s">
        <v>402</v>
      </c>
      <c r="C317" s="58">
        <v>806</v>
      </c>
      <c r="D317" s="59">
        <v>7</v>
      </c>
      <c r="E317" s="59">
        <v>2</v>
      </c>
      <c r="F317" s="60" t="s">
        <v>205</v>
      </c>
      <c r="G317" s="61">
        <v>0</v>
      </c>
      <c r="H317" s="28">
        <v>0</v>
      </c>
      <c r="I317" s="67"/>
      <c r="J317" s="48" t="e">
        <f t="shared" si="43"/>
        <v>#DIV/0!</v>
      </c>
    </row>
    <row r="318" spans="1:12" ht="21.75" hidden="1" customHeight="1" x14ac:dyDescent="0.2">
      <c r="A318" s="42"/>
      <c r="B318" s="57" t="s">
        <v>219</v>
      </c>
      <c r="C318" s="58">
        <v>806</v>
      </c>
      <c r="D318" s="59">
        <v>7</v>
      </c>
      <c r="E318" s="59">
        <v>2</v>
      </c>
      <c r="F318" s="60" t="s">
        <v>220</v>
      </c>
      <c r="G318" s="61">
        <v>0</v>
      </c>
      <c r="H318" s="28">
        <v>0</v>
      </c>
      <c r="I318" s="67"/>
      <c r="J318" s="48" t="e">
        <f t="shared" si="43"/>
        <v>#DIV/0!</v>
      </c>
    </row>
    <row r="319" spans="1:12" ht="42.75" hidden="1" customHeight="1" x14ac:dyDescent="0.2">
      <c r="A319" s="42"/>
      <c r="B319" s="57" t="s">
        <v>227</v>
      </c>
      <c r="C319" s="58">
        <v>806</v>
      </c>
      <c r="D319" s="59">
        <v>7</v>
      </c>
      <c r="E319" s="59">
        <v>2</v>
      </c>
      <c r="F319" s="60" t="s">
        <v>228</v>
      </c>
      <c r="G319" s="61">
        <v>0</v>
      </c>
      <c r="H319" s="28">
        <v>0</v>
      </c>
      <c r="I319" s="28"/>
      <c r="J319" s="48" t="e">
        <f t="shared" si="43"/>
        <v>#DIV/0!</v>
      </c>
    </row>
    <row r="320" spans="1:12" ht="21.75" hidden="1" customHeight="1" x14ac:dyDescent="0.2">
      <c r="A320" s="42"/>
      <c r="B320" s="57" t="s">
        <v>210</v>
      </c>
      <c r="C320" s="58">
        <v>806</v>
      </c>
      <c r="D320" s="59">
        <v>7</v>
      </c>
      <c r="E320" s="59">
        <v>2</v>
      </c>
      <c r="F320" s="60" t="s">
        <v>228</v>
      </c>
      <c r="G320" s="61" t="s">
        <v>211</v>
      </c>
      <c r="H320" s="28">
        <v>0</v>
      </c>
      <c r="I320" s="28"/>
      <c r="J320" s="48" t="e">
        <f t="shared" si="43"/>
        <v>#DIV/0!</v>
      </c>
    </row>
    <row r="321" spans="1:11" ht="12" hidden="1" customHeight="1" x14ac:dyDescent="0.2">
      <c r="A321" s="42"/>
      <c r="B321" s="57" t="s">
        <v>212</v>
      </c>
      <c r="C321" s="58">
        <v>806</v>
      </c>
      <c r="D321" s="59">
        <v>7</v>
      </c>
      <c r="E321" s="59">
        <v>2</v>
      </c>
      <c r="F321" s="60" t="s">
        <v>228</v>
      </c>
      <c r="G321" s="61" t="s">
        <v>213</v>
      </c>
      <c r="H321" s="28">
        <v>0</v>
      </c>
      <c r="I321" s="28"/>
      <c r="J321" s="48" t="e">
        <f t="shared" si="43"/>
        <v>#DIV/0!</v>
      </c>
    </row>
    <row r="322" spans="1:11" ht="12" hidden="1" customHeight="1" x14ac:dyDescent="0.2">
      <c r="A322" s="42"/>
      <c r="B322" s="57" t="s">
        <v>225</v>
      </c>
      <c r="C322" s="58">
        <v>806</v>
      </c>
      <c r="D322" s="59">
        <v>7</v>
      </c>
      <c r="E322" s="59">
        <v>2</v>
      </c>
      <c r="F322" s="60" t="s">
        <v>228</v>
      </c>
      <c r="G322" s="61" t="s">
        <v>226</v>
      </c>
      <c r="H322" s="28">
        <v>0</v>
      </c>
      <c r="I322" s="28"/>
      <c r="J322" s="48" t="e">
        <f t="shared" si="43"/>
        <v>#DIV/0!</v>
      </c>
    </row>
    <row r="323" spans="1:11" ht="21.75" customHeight="1" x14ac:dyDescent="0.2">
      <c r="A323" s="42"/>
      <c r="B323" s="57" t="s">
        <v>402</v>
      </c>
      <c r="C323" s="58">
        <v>806</v>
      </c>
      <c r="D323" s="59">
        <v>7</v>
      </c>
      <c r="E323" s="59">
        <v>2</v>
      </c>
      <c r="F323" s="60" t="s">
        <v>205</v>
      </c>
      <c r="G323" s="61">
        <v>0</v>
      </c>
      <c r="H323" s="28">
        <f>H324</f>
        <v>26257.355</v>
      </c>
      <c r="I323" s="28">
        <f>I324</f>
        <v>26257.355</v>
      </c>
      <c r="J323" s="48">
        <f t="shared" si="43"/>
        <v>100</v>
      </c>
    </row>
    <row r="324" spans="1:11" ht="21.75" customHeight="1" x14ac:dyDescent="0.2">
      <c r="A324" s="42"/>
      <c r="B324" s="57" t="s">
        <v>219</v>
      </c>
      <c r="C324" s="58">
        <v>806</v>
      </c>
      <c r="D324" s="59">
        <v>7</v>
      </c>
      <c r="E324" s="59">
        <v>2</v>
      </c>
      <c r="F324" s="60" t="s">
        <v>220</v>
      </c>
      <c r="G324" s="61">
        <v>0</v>
      </c>
      <c r="H324" s="28">
        <f>H325+H329+H333</f>
        <v>26257.355</v>
      </c>
      <c r="I324" s="28">
        <f>I325+I329+I333</f>
        <v>26257.355</v>
      </c>
      <c r="J324" s="48">
        <f t="shared" si="43"/>
        <v>100</v>
      </c>
    </row>
    <row r="325" spans="1:11" ht="74.25" customHeight="1" x14ac:dyDescent="0.2">
      <c r="A325" s="42"/>
      <c r="B325" s="57" t="s">
        <v>403</v>
      </c>
      <c r="C325" s="58">
        <v>806</v>
      </c>
      <c r="D325" s="59">
        <v>7</v>
      </c>
      <c r="E325" s="59">
        <v>2</v>
      </c>
      <c r="F325" s="60" t="s">
        <v>404</v>
      </c>
      <c r="G325" s="61">
        <v>0</v>
      </c>
      <c r="H325" s="28">
        <f t="shared" ref="H325:I327" si="44">H326</f>
        <v>899.77300000000002</v>
      </c>
      <c r="I325" s="28">
        <f t="shared" si="44"/>
        <v>899.77300000000002</v>
      </c>
      <c r="J325" s="48">
        <f t="shared" si="43"/>
        <v>100</v>
      </c>
    </row>
    <row r="326" spans="1:11" ht="21.75" customHeight="1" x14ac:dyDescent="0.2">
      <c r="A326" s="42"/>
      <c r="B326" s="57" t="s">
        <v>210</v>
      </c>
      <c r="C326" s="58">
        <v>806</v>
      </c>
      <c r="D326" s="59">
        <v>7</v>
      </c>
      <c r="E326" s="59">
        <v>2</v>
      </c>
      <c r="F326" s="60" t="s">
        <v>404</v>
      </c>
      <c r="G326" s="61" t="s">
        <v>211</v>
      </c>
      <c r="H326" s="28">
        <f t="shared" si="44"/>
        <v>899.77300000000002</v>
      </c>
      <c r="I326" s="28">
        <f t="shared" si="44"/>
        <v>899.77300000000002</v>
      </c>
      <c r="J326" s="48">
        <f t="shared" si="43"/>
        <v>100</v>
      </c>
    </row>
    <row r="327" spans="1:11" ht="12" customHeight="1" x14ac:dyDescent="0.2">
      <c r="A327" s="42"/>
      <c r="B327" s="57" t="s">
        <v>212</v>
      </c>
      <c r="C327" s="58">
        <v>806</v>
      </c>
      <c r="D327" s="59">
        <v>7</v>
      </c>
      <c r="E327" s="59">
        <v>2</v>
      </c>
      <c r="F327" s="60" t="s">
        <v>404</v>
      </c>
      <c r="G327" s="61" t="s">
        <v>213</v>
      </c>
      <c r="H327" s="28">
        <f t="shared" si="44"/>
        <v>899.77300000000002</v>
      </c>
      <c r="I327" s="28">
        <f t="shared" si="44"/>
        <v>899.77300000000002</v>
      </c>
      <c r="J327" s="48">
        <f t="shared" si="43"/>
        <v>100</v>
      </c>
    </row>
    <row r="328" spans="1:11" ht="12" customHeight="1" x14ac:dyDescent="0.2">
      <c r="A328" s="42"/>
      <c r="B328" s="57" t="s">
        <v>225</v>
      </c>
      <c r="C328" s="58">
        <v>806</v>
      </c>
      <c r="D328" s="59">
        <v>7</v>
      </c>
      <c r="E328" s="59">
        <v>2</v>
      </c>
      <c r="F328" s="60" t="s">
        <v>404</v>
      </c>
      <c r="G328" s="61" t="s">
        <v>226</v>
      </c>
      <c r="H328" s="28">
        <v>899.77300000000002</v>
      </c>
      <c r="I328" s="28">
        <v>899.77300000000002</v>
      </c>
      <c r="J328" s="48">
        <f t="shared" si="43"/>
        <v>100</v>
      </c>
    </row>
    <row r="329" spans="1:11" ht="42.75" customHeight="1" x14ac:dyDescent="0.2">
      <c r="A329" s="42"/>
      <c r="B329" s="57" t="s">
        <v>405</v>
      </c>
      <c r="C329" s="58">
        <v>806</v>
      </c>
      <c r="D329" s="59">
        <v>7</v>
      </c>
      <c r="E329" s="59">
        <v>2</v>
      </c>
      <c r="F329" s="60" t="s">
        <v>406</v>
      </c>
      <c r="G329" s="61">
        <v>0</v>
      </c>
      <c r="H329" s="28">
        <f t="shared" ref="H329:I331" si="45">H330</f>
        <v>1882.202</v>
      </c>
      <c r="I329" s="28">
        <f t="shared" si="45"/>
        <v>1882.202</v>
      </c>
      <c r="J329" s="48">
        <f t="shared" si="43"/>
        <v>100</v>
      </c>
    </row>
    <row r="330" spans="1:11" ht="21.75" customHeight="1" x14ac:dyDescent="0.2">
      <c r="A330" s="42"/>
      <c r="B330" s="57" t="s">
        <v>210</v>
      </c>
      <c r="C330" s="58">
        <v>806</v>
      </c>
      <c r="D330" s="59">
        <v>7</v>
      </c>
      <c r="E330" s="59">
        <v>2</v>
      </c>
      <c r="F330" s="60" t="s">
        <v>406</v>
      </c>
      <c r="G330" s="61" t="s">
        <v>211</v>
      </c>
      <c r="H330" s="28">
        <f t="shared" si="45"/>
        <v>1882.202</v>
      </c>
      <c r="I330" s="28">
        <f t="shared" si="45"/>
        <v>1882.202</v>
      </c>
      <c r="J330" s="48">
        <f t="shared" si="43"/>
        <v>100</v>
      </c>
    </row>
    <row r="331" spans="1:11" ht="12" customHeight="1" x14ac:dyDescent="0.2">
      <c r="A331" s="42"/>
      <c r="B331" s="57" t="s">
        <v>212</v>
      </c>
      <c r="C331" s="58">
        <v>806</v>
      </c>
      <c r="D331" s="59">
        <v>7</v>
      </c>
      <c r="E331" s="59">
        <v>2</v>
      </c>
      <c r="F331" s="60" t="s">
        <v>406</v>
      </c>
      <c r="G331" s="61" t="s">
        <v>213</v>
      </c>
      <c r="H331" s="28">
        <f t="shared" si="45"/>
        <v>1882.202</v>
      </c>
      <c r="I331" s="28">
        <f t="shared" si="45"/>
        <v>1882.202</v>
      </c>
      <c r="J331" s="48">
        <f t="shared" si="43"/>
        <v>100</v>
      </c>
      <c r="K331" s="25"/>
    </row>
    <row r="332" spans="1:11" ht="12" customHeight="1" x14ac:dyDescent="0.2">
      <c r="A332" s="42"/>
      <c r="B332" s="57" t="s">
        <v>225</v>
      </c>
      <c r="C332" s="58">
        <v>806</v>
      </c>
      <c r="D332" s="59">
        <v>7</v>
      </c>
      <c r="E332" s="59">
        <v>2</v>
      </c>
      <c r="F332" s="60" t="s">
        <v>406</v>
      </c>
      <c r="G332" s="61" t="s">
        <v>226</v>
      </c>
      <c r="H332" s="28">
        <v>1882.202</v>
      </c>
      <c r="I332" s="28">
        <v>1882.202</v>
      </c>
      <c r="J332" s="48">
        <f t="shared" si="43"/>
        <v>100</v>
      </c>
    </row>
    <row r="333" spans="1:11" ht="84.75" customHeight="1" x14ac:dyDescent="0.2">
      <c r="A333" s="42"/>
      <c r="B333" s="57" t="s">
        <v>407</v>
      </c>
      <c r="C333" s="58">
        <v>806</v>
      </c>
      <c r="D333" s="59">
        <v>7</v>
      </c>
      <c r="E333" s="59">
        <v>2</v>
      </c>
      <c r="F333" s="60" t="s">
        <v>408</v>
      </c>
      <c r="G333" s="61">
        <v>0</v>
      </c>
      <c r="H333" s="28">
        <f t="shared" ref="H333:I335" si="46">H334</f>
        <v>23475.38</v>
      </c>
      <c r="I333" s="28">
        <f t="shared" si="46"/>
        <v>23475.38</v>
      </c>
      <c r="J333" s="48">
        <f t="shared" si="43"/>
        <v>100</v>
      </c>
    </row>
    <row r="334" spans="1:11" ht="21.75" customHeight="1" x14ac:dyDescent="0.2">
      <c r="A334" s="42"/>
      <c r="B334" s="57" t="s">
        <v>210</v>
      </c>
      <c r="C334" s="58">
        <v>806</v>
      </c>
      <c r="D334" s="59">
        <v>7</v>
      </c>
      <c r="E334" s="59">
        <v>2</v>
      </c>
      <c r="F334" s="60" t="s">
        <v>408</v>
      </c>
      <c r="G334" s="61" t="s">
        <v>211</v>
      </c>
      <c r="H334" s="28">
        <f t="shared" si="46"/>
        <v>23475.38</v>
      </c>
      <c r="I334" s="28">
        <f t="shared" si="46"/>
        <v>23475.38</v>
      </c>
      <c r="J334" s="48">
        <f t="shared" si="43"/>
        <v>100</v>
      </c>
    </row>
    <row r="335" spans="1:11" ht="12" customHeight="1" x14ac:dyDescent="0.2">
      <c r="A335" s="42"/>
      <c r="B335" s="57" t="s">
        <v>212</v>
      </c>
      <c r="C335" s="58">
        <v>806</v>
      </c>
      <c r="D335" s="59">
        <v>7</v>
      </c>
      <c r="E335" s="59">
        <v>2</v>
      </c>
      <c r="F335" s="60" t="s">
        <v>408</v>
      </c>
      <c r="G335" s="61" t="s">
        <v>213</v>
      </c>
      <c r="H335" s="28">
        <f t="shared" si="46"/>
        <v>23475.38</v>
      </c>
      <c r="I335" s="28">
        <f t="shared" si="46"/>
        <v>23475.38</v>
      </c>
      <c r="J335" s="48">
        <f t="shared" si="43"/>
        <v>100</v>
      </c>
    </row>
    <row r="336" spans="1:11" ht="12" customHeight="1" x14ac:dyDescent="0.2">
      <c r="A336" s="42"/>
      <c r="B336" s="57" t="s">
        <v>225</v>
      </c>
      <c r="C336" s="58">
        <v>806</v>
      </c>
      <c r="D336" s="59">
        <v>7</v>
      </c>
      <c r="E336" s="59">
        <v>2</v>
      </c>
      <c r="F336" s="60" t="s">
        <v>408</v>
      </c>
      <c r="G336" s="61" t="s">
        <v>226</v>
      </c>
      <c r="H336" s="28">
        <v>23475.38</v>
      </c>
      <c r="I336" s="28">
        <v>23475.38</v>
      </c>
      <c r="J336" s="48">
        <f t="shared" si="43"/>
        <v>100</v>
      </c>
    </row>
    <row r="337" spans="1:10" ht="21.75" customHeight="1" x14ac:dyDescent="0.2">
      <c r="A337" s="42"/>
      <c r="B337" s="57" t="s">
        <v>402</v>
      </c>
      <c r="C337" s="58">
        <v>806</v>
      </c>
      <c r="D337" s="59">
        <v>7</v>
      </c>
      <c r="E337" s="59">
        <v>2</v>
      </c>
      <c r="F337" s="60" t="s">
        <v>205</v>
      </c>
      <c r="G337" s="61">
        <v>0</v>
      </c>
      <c r="H337" s="28">
        <f t="shared" ref="H337:I341" si="47">H338</f>
        <v>7735.7669999999998</v>
      </c>
      <c r="I337" s="28">
        <f t="shared" si="47"/>
        <v>7735.7669999999998</v>
      </c>
      <c r="J337" s="48">
        <f t="shared" si="43"/>
        <v>100</v>
      </c>
    </row>
    <row r="338" spans="1:10" ht="32.25" customHeight="1" x14ac:dyDescent="0.2">
      <c r="A338" s="42"/>
      <c r="B338" s="57" t="s">
        <v>229</v>
      </c>
      <c r="C338" s="58">
        <v>806</v>
      </c>
      <c r="D338" s="59">
        <v>7</v>
      </c>
      <c r="E338" s="59">
        <v>2</v>
      </c>
      <c r="F338" s="60" t="s">
        <v>230</v>
      </c>
      <c r="G338" s="61">
        <v>0</v>
      </c>
      <c r="H338" s="28">
        <f t="shared" si="47"/>
        <v>7735.7669999999998</v>
      </c>
      <c r="I338" s="28">
        <f t="shared" si="47"/>
        <v>7735.7669999999998</v>
      </c>
      <c r="J338" s="48">
        <f t="shared" si="43"/>
        <v>100</v>
      </c>
    </row>
    <row r="339" spans="1:10" ht="53.25" customHeight="1" x14ac:dyDescent="0.2">
      <c r="A339" s="42"/>
      <c r="B339" s="57" t="s">
        <v>231</v>
      </c>
      <c r="C339" s="58">
        <v>806</v>
      </c>
      <c r="D339" s="59">
        <v>7</v>
      </c>
      <c r="E339" s="59">
        <v>2</v>
      </c>
      <c r="F339" s="60" t="s">
        <v>232</v>
      </c>
      <c r="G339" s="61">
        <v>0</v>
      </c>
      <c r="H339" s="28">
        <f t="shared" si="47"/>
        <v>7735.7669999999998</v>
      </c>
      <c r="I339" s="28">
        <f t="shared" si="47"/>
        <v>7735.7669999999998</v>
      </c>
      <c r="J339" s="48">
        <f t="shared" si="43"/>
        <v>100</v>
      </c>
    </row>
    <row r="340" spans="1:10" ht="21.75" customHeight="1" x14ac:dyDescent="0.2">
      <c r="A340" s="42"/>
      <c r="B340" s="57" t="s">
        <v>210</v>
      </c>
      <c r="C340" s="58">
        <v>806</v>
      </c>
      <c r="D340" s="59">
        <v>7</v>
      </c>
      <c r="E340" s="59">
        <v>2</v>
      </c>
      <c r="F340" s="60" t="s">
        <v>232</v>
      </c>
      <c r="G340" s="61" t="s">
        <v>211</v>
      </c>
      <c r="H340" s="28">
        <f t="shared" si="47"/>
        <v>7735.7669999999998</v>
      </c>
      <c r="I340" s="28">
        <f t="shared" si="47"/>
        <v>7735.7669999999998</v>
      </c>
      <c r="J340" s="48">
        <f t="shared" si="43"/>
        <v>100</v>
      </c>
    </row>
    <row r="341" spans="1:10" ht="12" customHeight="1" x14ac:dyDescent="0.2">
      <c r="A341" s="42"/>
      <c r="B341" s="57" t="s">
        <v>212</v>
      </c>
      <c r="C341" s="58">
        <v>806</v>
      </c>
      <c r="D341" s="59">
        <v>7</v>
      </c>
      <c r="E341" s="59">
        <v>2</v>
      </c>
      <c r="F341" s="60" t="s">
        <v>232</v>
      </c>
      <c r="G341" s="61" t="s">
        <v>213</v>
      </c>
      <c r="H341" s="28">
        <f t="shared" si="47"/>
        <v>7735.7669999999998</v>
      </c>
      <c r="I341" s="28">
        <f t="shared" si="47"/>
        <v>7735.7669999999998</v>
      </c>
      <c r="J341" s="48">
        <f t="shared" si="43"/>
        <v>100</v>
      </c>
    </row>
    <row r="342" spans="1:10" ht="12" customHeight="1" x14ac:dyDescent="0.2">
      <c r="A342" s="42"/>
      <c r="B342" s="57" t="s">
        <v>225</v>
      </c>
      <c r="C342" s="58">
        <v>806</v>
      </c>
      <c r="D342" s="59">
        <v>7</v>
      </c>
      <c r="E342" s="59">
        <v>2</v>
      </c>
      <c r="F342" s="60" t="s">
        <v>232</v>
      </c>
      <c r="G342" s="61" t="s">
        <v>226</v>
      </c>
      <c r="H342" s="28">
        <v>7735.7669999999998</v>
      </c>
      <c r="I342" s="28">
        <v>7735.7669999999998</v>
      </c>
      <c r="J342" s="48">
        <f t="shared" si="43"/>
        <v>100</v>
      </c>
    </row>
    <row r="343" spans="1:10" ht="21.75" customHeight="1" x14ac:dyDescent="0.2">
      <c r="A343" s="42"/>
      <c r="B343" s="57" t="s">
        <v>402</v>
      </c>
      <c r="C343" s="58">
        <v>806</v>
      </c>
      <c r="D343" s="59">
        <v>7</v>
      </c>
      <c r="E343" s="59">
        <v>2</v>
      </c>
      <c r="F343" s="60" t="s">
        <v>205</v>
      </c>
      <c r="G343" s="61">
        <v>0</v>
      </c>
      <c r="H343" s="28">
        <f t="shared" ref="H343:I347" si="48">H344</f>
        <v>1234</v>
      </c>
      <c r="I343" s="28">
        <f t="shared" si="48"/>
        <v>1234</v>
      </c>
      <c r="J343" s="48">
        <f t="shared" si="43"/>
        <v>100</v>
      </c>
    </row>
    <row r="344" spans="1:10" ht="32.25" customHeight="1" x14ac:dyDescent="0.2">
      <c r="A344" s="42"/>
      <c r="B344" s="57" t="s">
        <v>229</v>
      </c>
      <c r="C344" s="58">
        <v>806</v>
      </c>
      <c r="D344" s="59">
        <v>7</v>
      </c>
      <c r="E344" s="59">
        <v>2</v>
      </c>
      <c r="F344" s="60" t="s">
        <v>230</v>
      </c>
      <c r="G344" s="61">
        <v>0</v>
      </c>
      <c r="H344" s="28">
        <f t="shared" si="48"/>
        <v>1234</v>
      </c>
      <c r="I344" s="28">
        <f t="shared" si="48"/>
        <v>1234</v>
      </c>
      <c r="J344" s="48">
        <f t="shared" si="43"/>
        <v>100</v>
      </c>
    </row>
    <row r="345" spans="1:10" ht="42.75" customHeight="1" x14ac:dyDescent="0.2">
      <c r="A345" s="42"/>
      <c r="B345" s="57" t="s">
        <v>17</v>
      </c>
      <c r="C345" s="58">
        <v>806</v>
      </c>
      <c r="D345" s="59">
        <v>7</v>
      </c>
      <c r="E345" s="59">
        <v>2</v>
      </c>
      <c r="F345" s="60" t="s">
        <v>233</v>
      </c>
      <c r="G345" s="61">
        <v>0</v>
      </c>
      <c r="H345" s="28">
        <f t="shared" si="48"/>
        <v>1234</v>
      </c>
      <c r="I345" s="28">
        <f t="shared" si="48"/>
        <v>1234</v>
      </c>
      <c r="J345" s="48">
        <f t="shared" si="43"/>
        <v>100</v>
      </c>
    </row>
    <row r="346" spans="1:10" ht="21.75" customHeight="1" x14ac:dyDescent="0.2">
      <c r="A346" s="42"/>
      <c r="B346" s="57" t="s">
        <v>210</v>
      </c>
      <c r="C346" s="58">
        <v>806</v>
      </c>
      <c r="D346" s="59">
        <v>7</v>
      </c>
      <c r="E346" s="59">
        <v>2</v>
      </c>
      <c r="F346" s="60" t="s">
        <v>233</v>
      </c>
      <c r="G346" s="61" t="s">
        <v>211</v>
      </c>
      <c r="H346" s="28">
        <f t="shared" si="48"/>
        <v>1234</v>
      </c>
      <c r="I346" s="28">
        <f t="shared" si="48"/>
        <v>1234</v>
      </c>
      <c r="J346" s="48">
        <f t="shared" si="43"/>
        <v>100</v>
      </c>
    </row>
    <row r="347" spans="1:10" ht="12" customHeight="1" x14ac:dyDescent="0.2">
      <c r="A347" s="42"/>
      <c r="B347" s="57" t="s">
        <v>212</v>
      </c>
      <c r="C347" s="58">
        <v>806</v>
      </c>
      <c r="D347" s="59">
        <v>7</v>
      </c>
      <c r="E347" s="59">
        <v>2</v>
      </c>
      <c r="F347" s="60" t="s">
        <v>233</v>
      </c>
      <c r="G347" s="61" t="s">
        <v>213</v>
      </c>
      <c r="H347" s="28">
        <f t="shared" si="48"/>
        <v>1234</v>
      </c>
      <c r="I347" s="28">
        <f t="shared" si="48"/>
        <v>1234</v>
      </c>
      <c r="J347" s="48">
        <f t="shared" si="43"/>
        <v>100</v>
      </c>
    </row>
    <row r="348" spans="1:10" ht="42.75" customHeight="1" x14ac:dyDescent="0.2">
      <c r="A348" s="42"/>
      <c r="B348" s="57" t="s">
        <v>214</v>
      </c>
      <c r="C348" s="58">
        <v>806</v>
      </c>
      <c r="D348" s="59">
        <v>7</v>
      </c>
      <c r="E348" s="59">
        <v>2</v>
      </c>
      <c r="F348" s="60" t="s">
        <v>233</v>
      </c>
      <c r="G348" s="61" t="s">
        <v>215</v>
      </c>
      <c r="H348" s="28">
        <v>1234</v>
      </c>
      <c r="I348" s="28">
        <v>1234</v>
      </c>
      <c r="J348" s="48">
        <f t="shared" si="43"/>
        <v>100</v>
      </c>
    </row>
    <row r="349" spans="1:10" ht="12" customHeight="1" x14ac:dyDescent="0.2">
      <c r="A349" s="42"/>
      <c r="B349" s="57" t="s">
        <v>234</v>
      </c>
      <c r="C349" s="58">
        <v>806</v>
      </c>
      <c r="D349" s="59">
        <v>7</v>
      </c>
      <c r="E349" s="59">
        <v>3</v>
      </c>
      <c r="F349" s="60">
        <v>0</v>
      </c>
      <c r="G349" s="61">
        <v>0</v>
      </c>
      <c r="H349" s="28">
        <f t="shared" ref="H349:I354" si="49">H350</f>
        <v>12444.1065</v>
      </c>
      <c r="I349" s="28">
        <f t="shared" si="49"/>
        <v>12430.207340000001</v>
      </c>
      <c r="J349" s="48">
        <f t="shared" si="43"/>
        <v>99.888307288273381</v>
      </c>
    </row>
    <row r="350" spans="1:10" ht="21.75" customHeight="1" x14ac:dyDescent="0.2">
      <c r="A350" s="42"/>
      <c r="B350" s="57" t="s">
        <v>402</v>
      </c>
      <c r="C350" s="58">
        <v>806</v>
      </c>
      <c r="D350" s="59">
        <v>7</v>
      </c>
      <c r="E350" s="59">
        <v>3</v>
      </c>
      <c r="F350" s="60" t="s">
        <v>205</v>
      </c>
      <c r="G350" s="61">
        <v>0</v>
      </c>
      <c r="H350" s="28">
        <f t="shared" si="49"/>
        <v>12444.1065</v>
      </c>
      <c r="I350" s="28">
        <f t="shared" si="49"/>
        <v>12430.207340000001</v>
      </c>
      <c r="J350" s="48">
        <f t="shared" si="43"/>
        <v>99.888307288273381</v>
      </c>
    </row>
    <row r="351" spans="1:10" ht="21.75" customHeight="1" x14ac:dyDescent="0.2">
      <c r="A351" s="42"/>
      <c r="B351" s="57" t="s">
        <v>235</v>
      </c>
      <c r="C351" s="58">
        <v>806</v>
      </c>
      <c r="D351" s="59">
        <v>7</v>
      </c>
      <c r="E351" s="59">
        <v>3</v>
      </c>
      <c r="F351" s="60" t="s">
        <v>236</v>
      </c>
      <c r="G351" s="61">
        <v>0</v>
      </c>
      <c r="H351" s="28">
        <f t="shared" si="49"/>
        <v>12444.1065</v>
      </c>
      <c r="I351" s="28">
        <f t="shared" si="49"/>
        <v>12430.207340000001</v>
      </c>
      <c r="J351" s="48">
        <f t="shared" si="43"/>
        <v>99.888307288273381</v>
      </c>
    </row>
    <row r="352" spans="1:10" ht="21.75" customHeight="1" x14ac:dyDescent="0.2">
      <c r="A352" s="42"/>
      <c r="B352" s="57" t="s">
        <v>237</v>
      </c>
      <c r="C352" s="58">
        <v>806</v>
      </c>
      <c r="D352" s="59">
        <v>7</v>
      </c>
      <c r="E352" s="59">
        <v>3</v>
      </c>
      <c r="F352" s="60" t="s">
        <v>238</v>
      </c>
      <c r="G352" s="61">
        <v>0</v>
      </c>
      <c r="H352" s="28">
        <f t="shared" si="49"/>
        <v>12444.1065</v>
      </c>
      <c r="I352" s="28">
        <f t="shared" si="49"/>
        <v>12430.207340000001</v>
      </c>
      <c r="J352" s="48">
        <f t="shared" si="43"/>
        <v>99.888307288273381</v>
      </c>
    </row>
    <row r="353" spans="1:10" ht="21.75" customHeight="1" x14ac:dyDescent="0.2">
      <c r="A353" s="42"/>
      <c r="B353" s="57" t="s">
        <v>210</v>
      </c>
      <c r="C353" s="58">
        <v>806</v>
      </c>
      <c r="D353" s="59">
        <v>7</v>
      </c>
      <c r="E353" s="59">
        <v>3</v>
      </c>
      <c r="F353" s="60" t="s">
        <v>238</v>
      </c>
      <c r="G353" s="61" t="s">
        <v>211</v>
      </c>
      <c r="H353" s="28">
        <f t="shared" si="49"/>
        <v>12444.1065</v>
      </c>
      <c r="I353" s="28">
        <f t="shared" si="49"/>
        <v>12430.207340000001</v>
      </c>
      <c r="J353" s="48">
        <f t="shared" si="43"/>
        <v>99.888307288273381</v>
      </c>
    </row>
    <row r="354" spans="1:10" ht="12" customHeight="1" x14ac:dyDescent="0.2">
      <c r="A354" s="42"/>
      <c r="B354" s="57" t="s">
        <v>212</v>
      </c>
      <c r="C354" s="58">
        <v>806</v>
      </c>
      <c r="D354" s="59">
        <v>7</v>
      </c>
      <c r="E354" s="59">
        <v>3</v>
      </c>
      <c r="F354" s="60" t="s">
        <v>238</v>
      </c>
      <c r="G354" s="61" t="s">
        <v>213</v>
      </c>
      <c r="H354" s="28">
        <f t="shared" si="49"/>
        <v>12444.1065</v>
      </c>
      <c r="I354" s="28">
        <f t="shared" si="49"/>
        <v>12430.207340000001</v>
      </c>
      <c r="J354" s="48">
        <f t="shared" si="43"/>
        <v>99.888307288273381</v>
      </c>
    </row>
    <row r="355" spans="1:10" ht="42.75" customHeight="1" x14ac:dyDescent="0.2">
      <c r="A355" s="42"/>
      <c r="B355" s="57" t="s">
        <v>214</v>
      </c>
      <c r="C355" s="58">
        <v>806</v>
      </c>
      <c r="D355" s="59">
        <v>7</v>
      </c>
      <c r="E355" s="59">
        <v>3</v>
      </c>
      <c r="F355" s="60" t="s">
        <v>238</v>
      </c>
      <c r="G355" s="61" t="s">
        <v>215</v>
      </c>
      <c r="H355" s="28">
        <v>12444.1065</v>
      </c>
      <c r="I355" s="28">
        <v>12430.207340000001</v>
      </c>
      <c r="J355" s="48">
        <f t="shared" si="43"/>
        <v>99.888307288273381</v>
      </c>
    </row>
    <row r="356" spans="1:10" ht="12" customHeight="1" x14ac:dyDescent="0.2">
      <c r="A356" s="42"/>
      <c r="B356" s="57" t="s">
        <v>239</v>
      </c>
      <c r="C356" s="58">
        <v>806</v>
      </c>
      <c r="D356" s="59">
        <v>7</v>
      </c>
      <c r="E356" s="59">
        <v>7</v>
      </c>
      <c r="F356" s="60">
        <v>0</v>
      </c>
      <c r="G356" s="61">
        <v>0</v>
      </c>
      <c r="H356" s="28">
        <f t="shared" ref="H356:I360" si="50">H357</f>
        <v>1836</v>
      </c>
      <c r="I356" s="28">
        <f t="shared" si="50"/>
        <v>1836</v>
      </c>
      <c r="J356" s="48">
        <f t="shared" si="43"/>
        <v>100</v>
      </c>
    </row>
    <row r="357" spans="1:10" ht="21.75" customHeight="1" x14ac:dyDescent="0.2">
      <c r="A357" s="42"/>
      <c r="B357" s="57" t="s">
        <v>402</v>
      </c>
      <c r="C357" s="58">
        <v>806</v>
      </c>
      <c r="D357" s="59">
        <v>7</v>
      </c>
      <c r="E357" s="59">
        <v>7</v>
      </c>
      <c r="F357" s="60" t="s">
        <v>205</v>
      </c>
      <c r="G357" s="61">
        <v>0</v>
      </c>
      <c r="H357" s="28">
        <f t="shared" si="50"/>
        <v>1836</v>
      </c>
      <c r="I357" s="28">
        <f t="shared" si="50"/>
        <v>1836</v>
      </c>
      <c r="J357" s="48">
        <f t="shared" si="43"/>
        <v>100</v>
      </c>
    </row>
    <row r="358" spans="1:10" ht="21.75" customHeight="1" x14ac:dyDescent="0.2">
      <c r="A358" s="42"/>
      <c r="B358" s="57" t="s">
        <v>240</v>
      </c>
      <c r="C358" s="58">
        <v>806</v>
      </c>
      <c r="D358" s="59">
        <v>7</v>
      </c>
      <c r="E358" s="59">
        <v>7</v>
      </c>
      <c r="F358" s="60" t="s">
        <v>241</v>
      </c>
      <c r="G358" s="61">
        <v>0</v>
      </c>
      <c r="H358" s="28">
        <f t="shared" si="50"/>
        <v>1836</v>
      </c>
      <c r="I358" s="28">
        <f t="shared" si="50"/>
        <v>1836</v>
      </c>
      <c r="J358" s="48">
        <f t="shared" si="43"/>
        <v>100</v>
      </c>
    </row>
    <row r="359" spans="1:10" ht="12" customHeight="1" x14ac:dyDescent="0.2">
      <c r="A359" s="42"/>
      <c r="B359" s="57" t="s">
        <v>242</v>
      </c>
      <c r="C359" s="58">
        <v>806</v>
      </c>
      <c r="D359" s="59">
        <v>7</v>
      </c>
      <c r="E359" s="59">
        <v>7</v>
      </c>
      <c r="F359" s="60" t="s">
        <v>243</v>
      </c>
      <c r="G359" s="61">
        <v>0</v>
      </c>
      <c r="H359" s="28">
        <f t="shared" si="50"/>
        <v>1836</v>
      </c>
      <c r="I359" s="28">
        <f t="shared" si="50"/>
        <v>1836</v>
      </c>
      <c r="J359" s="48">
        <f t="shared" si="43"/>
        <v>100</v>
      </c>
    </row>
    <row r="360" spans="1:10" ht="21.75" customHeight="1" x14ac:dyDescent="0.2">
      <c r="A360" s="42"/>
      <c r="B360" s="57" t="s">
        <v>210</v>
      </c>
      <c r="C360" s="58">
        <v>806</v>
      </c>
      <c r="D360" s="59">
        <v>7</v>
      </c>
      <c r="E360" s="59">
        <v>7</v>
      </c>
      <c r="F360" s="60" t="s">
        <v>243</v>
      </c>
      <c r="G360" s="61" t="s">
        <v>211</v>
      </c>
      <c r="H360" s="28">
        <f t="shared" si="50"/>
        <v>1836</v>
      </c>
      <c r="I360" s="28">
        <f t="shared" si="50"/>
        <v>1836</v>
      </c>
      <c r="J360" s="48">
        <f t="shared" si="43"/>
        <v>100</v>
      </c>
    </row>
    <row r="361" spans="1:10" ht="12" customHeight="1" x14ac:dyDescent="0.2">
      <c r="A361" s="42"/>
      <c r="B361" s="57" t="s">
        <v>212</v>
      </c>
      <c r="C361" s="58">
        <v>806</v>
      </c>
      <c r="D361" s="59">
        <v>7</v>
      </c>
      <c r="E361" s="59">
        <v>7</v>
      </c>
      <c r="F361" s="60" t="s">
        <v>243</v>
      </c>
      <c r="G361" s="61" t="s">
        <v>213</v>
      </c>
      <c r="H361" s="28">
        <v>1836</v>
      </c>
      <c r="I361" s="28">
        <v>1836</v>
      </c>
      <c r="J361" s="48">
        <f t="shared" si="43"/>
        <v>100</v>
      </c>
    </row>
    <row r="362" spans="1:10" ht="42.75" customHeight="1" x14ac:dyDescent="0.2">
      <c r="A362" s="42"/>
      <c r="B362" s="57" t="s">
        <v>214</v>
      </c>
      <c r="C362" s="58">
        <v>806</v>
      </c>
      <c r="D362" s="59">
        <v>7</v>
      </c>
      <c r="E362" s="59">
        <v>7</v>
      </c>
      <c r="F362" s="60" t="s">
        <v>243</v>
      </c>
      <c r="G362" s="61" t="s">
        <v>215</v>
      </c>
      <c r="H362" s="28">
        <v>1836</v>
      </c>
      <c r="I362" s="28">
        <v>1836</v>
      </c>
      <c r="J362" s="48">
        <f t="shared" si="43"/>
        <v>100</v>
      </c>
    </row>
    <row r="363" spans="1:10" ht="12" customHeight="1" x14ac:dyDescent="0.2">
      <c r="A363" s="42"/>
      <c r="B363" s="57" t="s">
        <v>244</v>
      </c>
      <c r="C363" s="58">
        <v>806</v>
      </c>
      <c r="D363" s="59">
        <v>7</v>
      </c>
      <c r="E363" s="59">
        <v>9</v>
      </c>
      <c r="F363" s="60">
        <v>0</v>
      </c>
      <c r="G363" s="61">
        <v>0</v>
      </c>
      <c r="H363" s="28">
        <f>H364+H375+H371</f>
        <v>28265.505799999999</v>
      </c>
      <c r="I363" s="28">
        <f>I364+I375+I371</f>
        <v>27765.998449999999</v>
      </c>
      <c r="J363" s="48">
        <f t="shared" si="43"/>
        <v>98.232802365065055</v>
      </c>
    </row>
    <row r="364" spans="1:10" ht="21.75" customHeight="1" x14ac:dyDescent="0.2">
      <c r="A364" s="42"/>
      <c r="B364" s="57" t="s">
        <v>402</v>
      </c>
      <c r="C364" s="58">
        <v>806</v>
      </c>
      <c r="D364" s="59">
        <v>7</v>
      </c>
      <c r="E364" s="59">
        <v>9</v>
      </c>
      <c r="F364" s="60" t="s">
        <v>205</v>
      </c>
      <c r="G364" s="61">
        <v>0</v>
      </c>
      <c r="H364" s="28">
        <f t="shared" ref="H364:I367" si="51">H365</f>
        <v>1192.9562799999999</v>
      </c>
      <c r="I364" s="28">
        <f t="shared" si="51"/>
        <v>1192.9562799999999</v>
      </c>
      <c r="J364" s="48">
        <f t="shared" si="43"/>
        <v>100</v>
      </c>
    </row>
    <row r="365" spans="1:10" ht="32.25" customHeight="1" x14ac:dyDescent="0.2">
      <c r="A365" s="42"/>
      <c r="B365" s="57" t="s">
        <v>247</v>
      </c>
      <c r="C365" s="58">
        <v>806</v>
      </c>
      <c r="D365" s="59">
        <v>7</v>
      </c>
      <c r="E365" s="59">
        <v>9</v>
      </c>
      <c r="F365" s="60" t="s">
        <v>248</v>
      </c>
      <c r="G365" s="61">
        <v>0</v>
      </c>
      <c r="H365" s="28">
        <f>H366+H371</f>
        <v>1192.9562799999999</v>
      </c>
      <c r="I365" s="28">
        <f>I366+I371</f>
        <v>1192.9562799999999</v>
      </c>
      <c r="J365" s="48">
        <f t="shared" si="43"/>
        <v>100</v>
      </c>
    </row>
    <row r="366" spans="1:10" ht="32.25" customHeight="1" x14ac:dyDescent="0.2">
      <c r="A366" s="42"/>
      <c r="B366" s="57" t="s">
        <v>249</v>
      </c>
      <c r="C366" s="58">
        <v>806</v>
      </c>
      <c r="D366" s="59">
        <v>7</v>
      </c>
      <c r="E366" s="59">
        <v>9</v>
      </c>
      <c r="F366" s="60" t="s">
        <v>250</v>
      </c>
      <c r="G366" s="61">
        <v>0</v>
      </c>
      <c r="H366" s="28">
        <f t="shared" si="51"/>
        <v>1112.9562799999999</v>
      </c>
      <c r="I366" s="28">
        <f t="shared" si="51"/>
        <v>1112.9562799999999</v>
      </c>
      <c r="J366" s="48">
        <f t="shared" si="43"/>
        <v>100</v>
      </c>
    </row>
    <row r="367" spans="1:10" ht="53.25" customHeight="1" x14ac:dyDescent="0.2">
      <c r="A367" s="42"/>
      <c r="B367" s="57" t="s">
        <v>29</v>
      </c>
      <c r="C367" s="58">
        <v>806</v>
      </c>
      <c r="D367" s="59">
        <v>7</v>
      </c>
      <c r="E367" s="59">
        <v>9</v>
      </c>
      <c r="F367" s="60" t="s">
        <v>250</v>
      </c>
      <c r="G367" s="61" t="s">
        <v>30</v>
      </c>
      <c r="H367" s="28">
        <f t="shared" si="51"/>
        <v>1112.9562799999999</v>
      </c>
      <c r="I367" s="28">
        <f t="shared" si="51"/>
        <v>1112.9562799999999</v>
      </c>
      <c r="J367" s="48">
        <f t="shared" si="43"/>
        <v>100</v>
      </c>
    </row>
    <row r="368" spans="1:10" ht="21.75" customHeight="1" x14ac:dyDescent="0.2">
      <c r="A368" s="42"/>
      <c r="B368" s="57" t="s">
        <v>31</v>
      </c>
      <c r="C368" s="58">
        <v>806</v>
      </c>
      <c r="D368" s="59">
        <v>7</v>
      </c>
      <c r="E368" s="59">
        <v>9</v>
      </c>
      <c r="F368" s="60" t="s">
        <v>250</v>
      </c>
      <c r="G368" s="61" t="s">
        <v>32</v>
      </c>
      <c r="H368" s="28">
        <f>H369+H370</f>
        <v>1112.9562799999999</v>
      </c>
      <c r="I368" s="28">
        <f>I369+I370</f>
        <v>1112.9562799999999</v>
      </c>
      <c r="J368" s="48">
        <f t="shared" ref="J368:J435" si="52">I368/H368*100</f>
        <v>100</v>
      </c>
    </row>
    <row r="369" spans="1:12" ht="21.75" customHeight="1" x14ac:dyDescent="0.2">
      <c r="A369" s="42"/>
      <c r="B369" s="57" t="s">
        <v>33</v>
      </c>
      <c r="C369" s="58">
        <v>806</v>
      </c>
      <c r="D369" s="59">
        <v>7</v>
      </c>
      <c r="E369" s="59">
        <v>9</v>
      </c>
      <c r="F369" s="60" t="s">
        <v>250</v>
      </c>
      <c r="G369" s="61" t="s">
        <v>34</v>
      </c>
      <c r="H369" s="28">
        <v>855.73293999999999</v>
      </c>
      <c r="I369" s="28">
        <v>855.73293999999999</v>
      </c>
      <c r="J369" s="48">
        <f t="shared" si="52"/>
        <v>100</v>
      </c>
    </row>
    <row r="370" spans="1:12" ht="32.25" customHeight="1" x14ac:dyDescent="0.2">
      <c r="A370" s="42"/>
      <c r="B370" s="57" t="s">
        <v>35</v>
      </c>
      <c r="C370" s="58">
        <v>806</v>
      </c>
      <c r="D370" s="59">
        <v>7</v>
      </c>
      <c r="E370" s="59">
        <v>9</v>
      </c>
      <c r="F370" s="60" t="s">
        <v>250</v>
      </c>
      <c r="G370" s="61" t="s">
        <v>36</v>
      </c>
      <c r="H370" s="28">
        <v>257.22334000000001</v>
      </c>
      <c r="I370" s="28">
        <v>257.22334000000001</v>
      </c>
      <c r="J370" s="48">
        <f t="shared" si="52"/>
        <v>100</v>
      </c>
    </row>
    <row r="371" spans="1:12" ht="39.75" customHeight="1" x14ac:dyDescent="0.2">
      <c r="A371" s="42"/>
      <c r="B371" s="72" t="s">
        <v>427</v>
      </c>
      <c r="C371" s="58">
        <v>806</v>
      </c>
      <c r="D371" s="59">
        <v>7</v>
      </c>
      <c r="E371" s="59">
        <v>9</v>
      </c>
      <c r="F371" s="71" t="s">
        <v>422</v>
      </c>
      <c r="G371" s="61" t="s">
        <v>30</v>
      </c>
      <c r="H371" s="28">
        <f>H372</f>
        <v>80</v>
      </c>
      <c r="I371" s="28">
        <f>I372</f>
        <v>80</v>
      </c>
      <c r="J371" s="48">
        <f t="shared" si="52"/>
        <v>100</v>
      </c>
    </row>
    <row r="372" spans="1:12" ht="21.75" customHeight="1" x14ac:dyDescent="0.2">
      <c r="A372" s="42"/>
      <c r="B372" s="57" t="s">
        <v>31</v>
      </c>
      <c r="C372" s="58">
        <v>806</v>
      </c>
      <c r="D372" s="59">
        <v>7</v>
      </c>
      <c r="E372" s="59">
        <v>9</v>
      </c>
      <c r="F372" s="71" t="s">
        <v>422</v>
      </c>
      <c r="G372" s="61" t="s">
        <v>32</v>
      </c>
      <c r="H372" s="28">
        <f>H373+H374</f>
        <v>80</v>
      </c>
      <c r="I372" s="28">
        <f>I373+I374</f>
        <v>80</v>
      </c>
      <c r="J372" s="48">
        <f t="shared" ref="J372:J374" si="53">I372/H372*100</f>
        <v>100</v>
      </c>
    </row>
    <row r="373" spans="1:12" ht="21.75" customHeight="1" x14ac:dyDescent="0.2">
      <c r="A373" s="42"/>
      <c r="B373" s="57" t="s">
        <v>33</v>
      </c>
      <c r="C373" s="58">
        <v>806</v>
      </c>
      <c r="D373" s="59">
        <v>7</v>
      </c>
      <c r="E373" s="59">
        <v>9</v>
      </c>
      <c r="F373" s="71" t="s">
        <v>422</v>
      </c>
      <c r="G373" s="61" t="s">
        <v>34</v>
      </c>
      <c r="H373" s="28">
        <v>61.443930000000002</v>
      </c>
      <c r="I373" s="28">
        <v>61.443930000000002</v>
      </c>
      <c r="J373" s="48">
        <f t="shared" si="53"/>
        <v>100</v>
      </c>
    </row>
    <row r="374" spans="1:12" ht="32.25" customHeight="1" x14ac:dyDescent="0.2">
      <c r="A374" s="42"/>
      <c r="B374" s="57" t="s">
        <v>35</v>
      </c>
      <c r="C374" s="58">
        <v>806</v>
      </c>
      <c r="D374" s="59">
        <v>7</v>
      </c>
      <c r="E374" s="59">
        <v>9</v>
      </c>
      <c r="F374" s="71" t="s">
        <v>422</v>
      </c>
      <c r="G374" s="61" t="s">
        <v>36</v>
      </c>
      <c r="H374" s="28">
        <v>18.556069999999998</v>
      </c>
      <c r="I374" s="28">
        <v>18.556069999999998</v>
      </c>
      <c r="J374" s="48">
        <f t="shared" si="53"/>
        <v>100</v>
      </c>
    </row>
    <row r="375" spans="1:12" ht="21.75" customHeight="1" x14ac:dyDescent="0.2">
      <c r="A375" s="42"/>
      <c r="B375" s="57" t="s">
        <v>402</v>
      </c>
      <c r="C375" s="58">
        <v>806</v>
      </c>
      <c r="D375" s="59">
        <v>7</v>
      </c>
      <c r="E375" s="59">
        <v>9</v>
      </c>
      <c r="F375" s="60" t="s">
        <v>205</v>
      </c>
      <c r="G375" s="61">
        <v>0</v>
      </c>
      <c r="H375" s="28">
        <f>H376</f>
        <v>26992.54952</v>
      </c>
      <c r="I375" s="28">
        <f>I376</f>
        <v>26493.042170000001</v>
      </c>
      <c r="J375" s="48">
        <f t="shared" si="52"/>
        <v>98.149462133505054</v>
      </c>
    </row>
    <row r="376" spans="1:12" s="20" customFormat="1" ht="32.25" customHeight="1" x14ac:dyDescent="0.2">
      <c r="A376" s="40"/>
      <c r="B376" s="57" t="s">
        <v>247</v>
      </c>
      <c r="C376" s="58">
        <v>806</v>
      </c>
      <c r="D376" s="59">
        <v>7</v>
      </c>
      <c r="E376" s="59">
        <v>9</v>
      </c>
      <c r="F376" s="60" t="s">
        <v>248</v>
      </c>
      <c r="G376" s="61">
        <v>0</v>
      </c>
      <c r="H376" s="28">
        <f>H377</f>
        <v>26992.54952</v>
      </c>
      <c r="I376" s="28">
        <f>I377</f>
        <v>26493.042170000001</v>
      </c>
      <c r="J376" s="48">
        <f t="shared" si="52"/>
        <v>98.149462133505054</v>
      </c>
    </row>
    <row r="377" spans="1:12" ht="21.75" customHeight="1" x14ac:dyDescent="0.2">
      <c r="A377" s="42"/>
      <c r="B377" s="57" t="s">
        <v>83</v>
      </c>
      <c r="C377" s="58">
        <v>806</v>
      </c>
      <c r="D377" s="59">
        <v>7</v>
      </c>
      <c r="E377" s="59">
        <v>9</v>
      </c>
      <c r="F377" s="60" t="s">
        <v>251</v>
      </c>
      <c r="G377" s="61">
        <v>0</v>
      </c>
      <c r="H377" s="28">
        <f>H378+H383+H390</f>
        <v>26992.54952</v>
      </c>
      <c r="I377" s="28">
        <f>I378+I383+I390</f>
        <v>26493.042170000001</v>
      </c>
      <c r="J377" s="48">
        <f t="shared" si="52"/>
        <v>98.149462133505054</v>
      </c>
    </row>
    <row r="378" spans="1:12" ht="53.25" customHeight="1" x14ac:dyDescent="0.2">
      <c r="A378" s="42"/>
      <c r="B378" s="57" t="s">
        <v>29</v>
      </c>
      <c r="C378" s="58">
        <v>806</v>
      </c>
      <c r="D378" s="59">
        <v>7</v>
      </c>
      <c r="E378" s="59">
        <v>9</v>
      </c>
      <c r="F378" s="60" t="s">
        <v>251</v>
      </c>
      <c r="G378" s="61" t="s">
        <v>30</v>
      </c>
      <c r="H378" s="28">
        <f>H380+H381+H382</f>
        <v>24185.045239999999</v>
      </c>
      <c r="I378" s="28">
        <f>I380+I381+I382</f>
        <v>24128.31524</v>
      </c>
      <c r="J378" s="48">
        <f t="shared" si="52"/>
        <v>99.76543355847781</v>
      </c>
    </row>
    <row r="379" spans="1:12" ht="12" hidden="1" customHeight="1" x14ac:dyDescent="0.2">
      <c r="A379" s="42"/>
      <c r="B379" s="57" t="s">
        <v>88</v>
      </c>
      <c r="C379" s="58">
        <v>806</v>
      </c>
      <c r="D379" s="59">
        <v>7</v>
      </c>
      <c r="E379" s="59">
        <v>9</v>
      </c>
      <c r="F379" s="60" t="s">
        <v>251</v>
      </c>
      <c r="G379" s="61" t="s">
        <v>89</v>
      </c>
      <c r="H379" s="28">
        <v>17198.609</v>
      </c>
      <c r="I379" s="28"/>
      <c r="J379" s="48">
        <f t="shared" si="52"/>
        <v>0</v>
      </c>
    </row>
    <row r="380" spans="1:12" ht="12" customHeight="1" x14ac:dyDescent="0.2">
      <c r="A380" s="42"/>
      <c r="B380" s="57" t="s">
        <v>146</v>
      </c>
      <c r="C380" s="58">
        <v>806</v>
      </c>
      <c r="D380" s="59">
        <v>7</v>
      </c>
      <c r="E380" s="59">
        <v>9</v>
      </c>
      <c r="F380" s="60" t="s">
        <v>251</v>
      </c>
      <c r="G380" s="61" t="s">
        <v>147</v>
      </c>
      <c r="H380" s="28">
        <v>18547.033329999998</v>
      </c>
      <c r="I380" s="28">
        <v>18547.033329999998</v>
      </c>
      <c r="J380" s="48">
        <f t="shared" si="52"/>
        <v>100</v>
      </c>
    </row>
    <row r="381" spans="1:12" ht="21.75" customHeight="1" x14ac:dyDescent="0.2">
      <c r="A381" s="42"/>
      <c r="B381" s="57" t="s">
        <v>385</v>
      </c>
      <c r="C381" s="58">
        <v>806</v>
      </c>
      <c r="D381" s="59">
        <v>7</v>
      </c>
      <c r="E381" s="59">
        <v>9</v>
      </c>
      <c r="F381" s="60" t="s">
        <v>251</v>
      </c>
      <c r="G381" s="61" t="s">
        <v>386</v>
      </c>
      <c r="H381" s="28">
        <v>100</v>
      </c>
      <c r="I381" s="28">
        <v>43.27</v>
      </c>
      <c r="J381" s="48">
        <f t="shared" si="52"/>
        <v>43.27</v>
      </c>
    </row>
    <row r="382" spans="1:12" ht="32.25" customHeight="1" x14ac:dyDescent="0.2">
      <c r="A382" s="42"/>
      <c r="B382" s="57" t="s">
        <v>148</v>
      </c>
      <c r="C382" s="58">
        <v>806</v>
      </c>
      <c r="D382" s="59">
        <v>7</v>
      </c>
      <c r="E382" s="59">
        <v>9</v>
      </c>
      <c r="F382" s="60" t="s">
        <v>251</v>
      </c>
      <c r="G382" s="61" t="s">
        <v>149</v>
      </c>
      <c r="H382" s="28">
        <v>5538.0119100000002</v>
      </c>
      <c r="I382" s="28">
        <v>5538.0119100000002</v>
      </c>
      <c r="J382" s="48">
        <f t="shared" si="52"/>
        <v>100</v>
      </c>
    </row>
    <row r="383" spans="1:12" ht="21.75" customHeight="1" x14ac:dyDescent="0.2">
      <c r="A383" s="42"/>
      <c r="B383" s="57" t="s">
        <v>50</v>
      </c>
      <c r="C383" s="58">
        <v>806</v>
      </c>
      <c r="D383" s="59">
        <v>7</v>
      </c>
      <c r="E383" s="59">
        <v>9</v>
      </c>
      <c r="F383" s="60" t="s">
        <v>251</v>
      </c>
      <c r="G383" s="61" t="s">
        <v>51</v>
      </c>
      <c r="H383" s="28">
        <f>H386</f>
        <v>2738.5042800000001</v>
      </c>
      <c r="I383" s="28">
        <f>I386</f>
        <v>2346.6772700000001</v>
      </c>
      <c r="J383" s="48">
        <f t="shared" si="52"/>
        <v>85.691933627359532</v>
      </c>
    </row>
    <row r="384" spans="1:12" s="20" customFormat="1" ht="32.25" hidden="1" customHeight="1" x14ac:dyDescent="0.2">
      <c r="A384" s="40"/>
      <c r="B384" s="57" t="s">
        <v>416</v>
      </c>
      <c r="C384" s="58">
        <v>806</v>
      </c>
      <c r="D384" s="59">
        <v>7</v>
      </c>
      <c r="E384" s="59">
        <v>9</v>
      </c>
      <c r="F384" s="60" t="s">
        <v>251</v>
      </c>
      <c r="G384" s="61" t="s">
        <v>417</v>
      </c>
      <c r="H384" s="28">
        <v>0</v>
      </c>
      <c r="I384" s="67"/>
      <c r="J384" s="48" t="e">
        <f t="shared" si="52"/>
        <v>#DIV/0!</v>
      </c>
      <c r="K384" s="21"/>
      <c r="L384" s="23"/>
    </row>
    <row r="385" spans="1:12" ht="42.75" hidden="1" customHeight="1" x14ac:dyDescent="0.2">
      <c r="A385" s="42"/>
      <c r="B385" s="57" t="s">
        <v>418</v>
      </c>
      <c r="C385" s="58">
        <v>806</v>
      </c>
      <c r="D385" s="59">
        <v>7</v>
      </c>
      <c r="E385" s="59">
        <v>9</v>
      </c>
      <c r="F385" s="60" t="s">
        <v>251</v>
      </c>
      <c r="G385" s="61" t="s">
        <v>419</v>
      </c>
      <c r="H385" s="28">
        <v>0</v>
      </c>
      <c r="I385" s="67"/>
      <c r="J385" s="48" t="e">
        <f t="shared" si="52"/>
        <v>#DIV/0!</v>
      </c>
    </row>
    <row r="386" spans="1:12" ht="21.75" customHeight="1" x14ac:dyDescent="0.2">
      <c r="A386" s="42"/>
      <c r="B386" s="57" t="s">
        <v>52</v>
      </c>
      <c r="C386" s="58">
        <v>806</v>
      </c>
      <c r="D386" s="59">
        <v>7</v>
      </c>
      <c r="E386" s="59">
        <v>9</v>
      </c>
      <c r="F386" s="60" t="s">
        <v>251</v>
      </c>
      <c r="G386" s="61" t="s">
        <v>53</v>
      </c>
      <c r="H386" s="28">
        <f>H387+H388+H389</f>
        <v>2738.5042800000001</v>
      </c>
      <c r="I386" s="28">
        <f>I387+I388+I389</f>
        <v>2346.6772700000001</v>
      </c>
      <c r="J386" s="48">
        <f t="shared" si="52"/>
        <v>85.691933627359532</v>
      </c>
    </row>
    <row r="387" spans="1:12" ht="21.75" customHeight="1" x14ac:dyDescent="0.2">
      <c r="A387" s="42"/>
      <c r="B387" s="57" t="s">
        <v>54</v>
      </c>
      <c r="C387" s="58">
        <v>806</v>
      </c>
      <c r="D387" s="59">
        <v>7</v>
      </c>
      <c r="E387" s="59">
        <v>9</v>
      </c>
      <c r="F387" s="60" t="s">
        <v>251</v>
      </c>
      <c r="G387" s="61" t="s">
        <v>55</v>
      </c>
      <c r="H387" s="28">
        <v>1174</v>
      </c>
      <c r="I387" s="67">
        <v>958.50616000000002</v>
      </c>
      <c r="J387" s="48">
        <f t="shared" si="52"/>
        <v>81.644477001703578</v>
      </c>
    </row>
    <row r="388" spans="1:12" ht="12" customHeight="1" x14ac:dyDescent="0.2">
      <c r="A388" s="42"/>
      <c r="B388" s="57" t="s">
        <v>56</v>
      </c>
      <c r="C388" s="58">
        <v>806</v>
      </c>
      <c r="D388" s="59">
        <v>7</v>
      </c>
      <c r="E388" s="59">
        <v>9</v>
      </c>
      <c r="F388" s="60" t="s">
        <v>251</v>
      </c>
      <c r="G388" s="61" t="s">
        <v>57</v>
      </c>
      <c r="H388" s="28">
        <v>1504.5569700000001</v>
      </c>
      <c r="I388" s="67">
        <v>1328.2238</v>
      </c>
      <c r="J388" s="48">
        <f t="shared" si="52"/>
        <v>88.280060275816595</v>
      </c>
    </row>
    <row r="389" spans="1:12" ht="12" customHeight="1" x14ac:dyDescent="0.2">
      <c r="A389" s="42"/>
      <c r="B389" s="57" t="s">
        <v>73</v>
      </c>
      <c r="C389" s="58">
        <v>806</v>
      </c>
      <c r="D389" s="59">
        <v>7</v>
      </c>
      <c r="E389" s="59">
        <v>9</v>
      </c>
      <c r="F389" s="60" t="s">
        <v>251</v>
      </c>
      <c r="G389" s="61" t="s">
        <v>74</v>
      </c>
      <c r="H389" s="28">
        <v>59.947310000000002</v>
      </c>
      <c r="I389" s="67">
        <v>59.947310000000002</v>
      </c>
      <c r="J389" s="48">
        <f t="shared" si="52"/>
        <v>100</v>
      </c>
    </row>
    <row r="390" spans="1:12" s="20" customFormat="1" ht="12" customHeight="1" x14ac:dyDescent="0.2">
      <c r="A390" s="41"/>
      <c r="B390" s="57" t="s">
        <v>58</v>
      </c>
      <c r="C390" s="58">
        <v>806</v>
      </c>
      <c r="D390" s="59">
        <v>7</v>
      </c>
      <c r="E390" s="59">
        <v>9</v>
      </c>
      <c r="F390" s="60" t="s">
        <v>251</v>
      </c>
      <c r="G390" s="61" t="s">
        <v>59</v>
      </c>
      <c r="H390" s="28">
        <f>H391</f>
        <v>69</v>
      </c>
      <c r="I390" s="28">
        <f>I391</f>
        <v>18.049659999999999</v>
      </c>
      <c r="J390" s="48">
        <f t="shared" si="52"/>
        <v>26.158927536231886</v>
      </c>
      <c r="K390" s="21"/>
      <c r="L390" s="35"/>
    </row>
    <row r="391" spans="1:12" ht="12" customHeight="1" x14ac:dyDescent="0.2">
      <c r="A391" s="42"/>
      <c r="B391" s="57" t="s">
        <v>60</v>
      </c>
      <c r="C391" s="58">
        <v>806</v>
      </c>
      <c r="D391" s="59">
        <v>7</v>
      </c>
      <c r="E391" s="59">
        <v>9</v>
      </c>
      <c r="F391" s="60" t="s">
        <v>251</v>
      </c>
      <c r="G391" s="61" t="s">
        <v>61</v>
      </c>
      <c r="H391" s="28">
        <f>H392+H393+H394</f>
        <v>69</v>
      </c>
      <c r="I391" s="28">
        <f>I392+I393+I394</f>
        <v>18.049659999999999</v>
      </c>
      <c r="J391" s="48">
        <f t="shared" si="52"/>
        <v>26.158927536231886</v>
      </c>
    </row>
    <row r="392" spans="1:12" ht="21.75" customHeight="1" x14ac:dyDescent="0.2">
      <c r="A392" s="42"/>
      <c r="B392" s="57" t="s">
        <v>62</v>
      </c>
      <c r="C392" s="58">
        <v>806</v>
      </c>
      <c r="D392" s="59">
        <v>7</v>
      </c>
      <c r="E392" s="59">
        <v>9</v>
      </c>
      <c r="F392" s="60" t="s">
        <v>251</v>
      </c>
      <c r="G392" s="61" t="s">
        <v>63</v>
      </c>
      <c r="H392" s="28">
        <v>37</v>
      </c>
      <c r="I392" s="67">
        <v>7.9139999999999997</v>
      </c>
      <c r="J392" s="48">
        <f t="shared" si="52"/>
        <v>21.389189189189189</v>
      </c>
    </row>
    <row r="393" spans="1:12" ht="12" customHeight="1" x14ac:dyDescent="0.2">
      <c r="A393" s="42"/>
      <c r="B393" s="57" t="s">
        <v>64</v>
      </c>
      <c r="C393" s="58">
        <v>806</v>
      </c>
      <c r="D393" s="59">
        <v>7</v>
      </c>
      <c r="E393" s="59">
        <v>9</v>
      </c>
      <c r="F393" s="60" t="s">
        <v>251</v>
      </c>
      <c r="G393" s="61" t="s">
        <v>65</v>
      </c>
      <c r="H393" s="28">
        <v>12</v>
      </c>
      <c r="I393" s="67">
        <v>2.2599999999999998</v>
      </c>
      <c r="J393" s="48">
        <f t="shared" si="52"/>
        <v>18.833333333333332</v>
      </c>
    </row>
    <row r="394" spans="1:12" ht="12" customHeight="1" x14ac:dyDescent="0.2">
      <c r="A394" s="42"/>
      <c r="B394" s="57" t="s">
        <v>66</v>
      </c>
      <c r="C394" s="58">
        <v>806</v>
      </c>
      <c r="D394" s="59">
        <v>7</v>
      </c>
      <c r="E394" s="59">
        <v>9</v>
      </c>
      <c r="F394" s="60" t="s">
        <v>251</v>
      </c>
      <c r="G394" s="61" t="s">
        <v>67</v>
      </c>
      <c r="H394" s="28">
        <v>20</v>
      </c>
      <c r="I394" s="67">
        <v>7.8756599999999999</v>
      </c>
      <c r="J394" s="48">
        <f t="shared" si="52"/>
        <v>39.378299999999996</v>
      </c>
    </row>
    <row r="395" spans="1:12" ht="12" customHeight="1" x14ac:dyDescent="0.2">
      <c r="A395" s="42"/>
      <c r="B395" s="57" t="s">
        <v>285</v>
      </c>
      <c r="C395" s="58">
        <v>806</v>
      </c>
      <c r="D395" s="59">
        <v>10</v>
      </c>
      <c r="E395" s="59">
        <v>0</v>
      </c>
      <c r="F395" s="60">
        <v>0</v>
      </c>
      <c r="G395" s="61">
        <v>0</v>
      </c>
      <c r="H395" s="28">
        <f>H396+H403</f>
        <v>6683.9279999999999</v>
      </c>
      <c r="I395" s="28">
        <f>I396+I403</f>
        <v>5927.1180000000004</v>
      </c>
      <c r="J395" s="48">
        <f t="shared" si="52"/>
        <v>88.677167078999062</v>
      </c>
    </row>
    <row r="396" spans="1:12" ht="12" customHeight="1" x14ac:dyDescent="0.2">
      <c r="A396" s="42"/>
      <c r="B396" s="57" t="s">
        <v>297</v>
      </c>
      <c r="C396" s="58">
        <v>806</v>
      </c>
      <c r="D396" s="59">
        <v>10</v>
      </c>
      <c r="E396" s="59">
        <v>3</v>
      </c>
      <c r="F396" s="60">
        <v>0</v>
      </c>
      <c r="G396" s="61">
        <v>0</v>
      </c>
      <c r="H396" s="28">
        <f t="shared" ref="H396:I401" si="54">H397</f>
        <v>842</v>
      </c>
      <c r="I396" s="28">
        <f t="shared" si="54"/>
        <v>761.25</v>
      </c>
      <c r="J396" s="48">
        <f t="shared" si="52"/>
        <v>90.409738717339678</v>
      </c>
    </row>
    <row r="397" spans="1:12" ht="21.75" customHeight="1" x14ac:dyDescent="0.2">
      <c r="A397" s="42"/>
      <c r="B397" s="57" t="s">
        <v>402</v>
      </c>
      <c r="C397" s="58">
        <v>806</v>
      </c>
      <c r="D397" s="59">
        <v>10</v>
      </c>
      <c r="E397" s="59">
        <v>3</v>
      </c>
      <c r="F397" s="60" t="s">
        <v>205</v>
      </c>
      <c r="G397" s="61">
        <v>0</v>
      </c>
      <c r="H397" s="28">
        <f t="shared" si="54"/>
        <v>842</v>
      </c>
      <c r="I397" s="28">
        <f t="shared" si="54"/>
        <v>761.25</v>
      </c>
      <c r="J397" s="48">
        <f t="shared" si="52"/>
        <v>90.409738717339678</v>
      </c>
    </row>
    <row r="398" spans="1:12" ht="32.25" customHeight="1" x14ac:dyDescent="0.2">
      <c r="A398" s="42"/>
      <c r="B398" s="57" t="s">
        <v>229</v>
      </c>
      <c r="C398" s="58">
        <v>806</v>
      </c>
      <c r="D398" s="59">
        <v>10</v>
      </c>
      <c r="E398" s="59">
        <v>3</v>
      </c>
      <c r="F398" s="60" t="s">
        <v>230</v>
      </c>
      <c r="G398" s="61">
        <v>0</v>
      </c>
      <c r="H398" s="28">
        <f t="shared" si="54"/>
        <v>842</v>
      </c>
      <c r="I398" s="28">
        <f t="shared" si="54"/>
        <v>761.25</v>
      </c>
      <c r="J398" s="48">
        <f t="shared" si="52"/>
        <v>90.409738717339678</v>
      </c>
    </row>
    <row r="399" spans="1:12" ht="32.25" customHeight="1" x14ac:dyDescent="0.2">
      <c r="A399" s="42"/>
      <c r="B399" s="57" t="s">
        <v>330</v>
      </c>
      <c r="C399" s="58">
        <v>806</v>
      </c>
      <c r="D399" s="59">
        <v>10</v>
      </c>
      <c r="E399" s="59">
        <v>3</v>
      </c>
      <c r="F399" s="60" t="s">
        <v>331</v>
      </c>
      <c r="G399" s="61">
        <v>0</v>
      </c>
      <c r="H399" s="28">
        <f t="shared" si="54"/>
        <v>842</v>
      </c>
      <c r="I399" s="28">
        <f t="shared" si="54"/>
        <v>761.25</v>
      </c>
      <c r="J399" s="48">
        <f t="shared" si="52"/>
        <v>90.409738717339678</v>
      </c>
    </row>
    <row r="400" spans="1:12" ht="21.75" customHeight="1" x14ac:dyDescent="0.2">
      <c r="A400" s="42"/>
      <c r="B400" s="57" t="s">
        <v>210</v>
      </c>
      <c r="C400" s="58">
        <v>806</v>
      </c>
      <c r="D400" s="59">
        <v>10</v>
      </c>
      <c r="E400" s="59">
        <v>3</v>
      </c>
      <c r="F400" s="60" t="s">
        <v>331</v>
      </c>
      <c r="G400" s="61" t="s">
        <v>211</v>
      </c>
      <c r="H400" s="28">
        <f t="shared" si="54"/>
        <v>842</v>
      </c>
      <c r="I400" s="28">
        <f t="shared" si="54"/>
        <v>761.25</v>
      </c>
      <c r="J400" s="48">
        <f t="shared" si="52"/>
        <v>90.409738717339678</v>
      </c>
    </row>
    <row r="401" spans="1:13" ht="12" customHeight="1" x14ac:dyDescent="0.2">
      <c r="A401" s="42"/>
      <c r="B401" s="57" t="s">
        <v>212</v>
      </c>
      <c r="C401" s="58">
        <v>806</v>
      </c>
      <c r="D401" s="59">
        <v>10</v>
      </c>
      <c r="E401" s="59">
        <v>3</v>
      </c>
      <c r="F401" s="60" t="s">
        <v>331</v>
      </c>
      <c r="G401" s="61" t="s">
        <v>213</v>
      </c>
      <c r="H401" s="28">
        <f t="shared" si="54"/>
        <v>842</v>
      </c>
      <c r="I401" s="28">
        <f t="shared" si="54"/>
        <v>761.25</v>
      </c>
      <c r="J401" s="48">
        <f t="shared" si="52"/>
        <v>90.409738717339678</v>
      </c>
    </row>
    <row r="402" spans="1:13" ht="42.75" customHeight="1" x14ac:dyDescent="0.2">
      <c r="A402" s="42"/>
      <c r="B402" s="57" t="s">
        <v>214</v>
      </c>
      <c r="C402" s="58">
        <v>806</v>
      </c>
      <c r="D402" s="59">
        <v>10</v>
      </c>
      <c r="E402" s="59">
        <v>3</v>
      </c>
      <c r="F402" s="60" t="s">
        <v>331</v>
      </c>
      <c r="G402" s="61" t="s">
        <v>215</v>
      </c>
      <c r="H402" s="28">
        <v>842</v>
      </c>
      <c r="I402" s="67">
        <v>761.25</v>
      </c>
      <c r="J402" s="48">
        <f t="shared" si="52"/>
        <v>90.409738717339678</v>
      </c>
    </row>
    <row r="403" spans="1:13" ht="12" customHeight="1" x14ac:dyDescent="0.2">
      <c r="A403" s="42"/>
      <c r="B403" s="57" t="s">
        <v>334</v>
      </c>
      <c r="C403" s="58">
        <v>806</v>
      </c>
      <c r="D403" s="59">
        <v>10</v>
      </c>
      <c r="E403" s="59">
        <v>4</v>
      </c>
      <c r="F403" s="60">
        <v>0</v>
      </c>
      <c r="G403" s="61">
        <v>0</v>
      </c>
      <c r="H403" s="28">
        <f>H404</f>
        <v>5841.9279999999999</v>
      </c>
      <c r="I403" s="28">
        <f>I404</f>
        <v>5165.8680000000004</v>
      </c>
      <c r="J403" s="48">
        <f t="shared" si="52"/>
        <v>88.427450663548072</v>
      </c>
    </row>
    <row r="404" spans="1:13" ht="21.75" customHeight="1" x14ac:dyDescent="0.2">
      <c r="A404" s="42"/>
      <c r="B404" s="57" t="s">
        <v>402</v>
      </c>
      <c r="C404" s="58">
        <v>806</v>
      </c>
      <c r="D404" s="59">
        <v>10</v>
      </c>
      <c r="E404" s="59">
        <v>4</v>
      </c>
      <c r="F404" s="60" t="s">
        <v>205</v>
      </c>
      <c r="G404" s="61">
        <v>0</v>
      </c>
      <c r="H404" s="28">
        <f>H405</f>
        <v>5841.9279999999999</v>
      </c>
      <c r="I404" s="28">
        <f>I405</f>
        <v>5165.8680000000004</v>
      </c>
      <c r="J404" s="48">
        <f t="shared" si="52"/>
        <v>88.427450663548072</v>
      </c>
    </row>
    <row r="405" spans="1:13" ht="21.75" customHeight="1" x14ac:dyDescent="0.2">
      <c r="A405" s="42"/>
      <c r="B405" s="57" t="s">
        <v>206</v>
      </c>
      <c r="C405" s="58">
        <v>806</v>
      </c>
      <c r="D405" s="59">
        <v>10</v>
      </c>
      <c r="E405" s="59">
        <v>4</v>
      </c>
      <c r="F405" s="60" t="s">
        <v>207</v>
      </c>
      <c r="G405" s="61">
        <v>0</v>
      </c>
      <c r="H405" s="28">
        <f>H406+H410</f>
        <v>5841.9279999999999</v>
      </c>
      <c r="I405" s="28">
        <f>I406+I410</f>
        <v>5165.8680000000004</v>
      </c>
      <c r="J405" s="48">
        <f t="shared" si="52"/>
        <v>88.427450663548072</v>
      </c>
    </row>
    <row r="406" spans="1:13" ht="53.25" customHeight="1" x14ac:dyDescent="0.2">
      <c r="A406" s="42"/>
      <c r="B406" s="57" t="s">
        <v>343</v>
      </c>
      <c r="C406" s="58">
        <v>806</v>
      </c>
      <c r="D406" s="59">
        <v>10</v>
      </c>
      <c r="E406" s="59">
        <v>4</v>
      </c>
      <c r="F406" s="60" t="s">
        <v>344</v>
      </c>
      <c r="G406" s="61">
        <v>0</v>
      </c>
      <c r="H406" s="28">
        <f t="shared" ref="H406:I408" si="55">H407</f>
        <v>4685.683</v>
      </c>
      <c r="I406" s="28">
        <f t="shared" si="55"/>
        <v>4584.6400000000003</v>
      </c>
      <c r="J406" s="48">
        <f t="shared" si="52"/>
        <v>97.843580114147727</v>
      </c>
    </row>
    <row r="407" spans="1:13" ht="12" customHeight="1" x14ac:dyDescent="0.2">
      <c r="A407" s="42"/>
      <c r="B407" s="57" t="s">
        <v>196</v>
      </c>
      <c r="C407" s="58">
        <v>806</v>
      </c>
      <c r="D407" s="59">
        <v>10</v>
      </c>
      <c r="E407" s="59">
        <v>4</v>
      </c>
      <c r="F407" s="60" t="s">
        <v>344</v>
      </c>
      <c r="G407" s="61" t="s">
        <v>197</v>
      </c>
      <c r="H407" s="28">
        <f t="shared" si="55"/>
        <v>4685.683</v>
      </c>
      <c r="I407" s="28">
        <f t="shared" si="55"/>
        <v>4584.6400000000003</v>
      </c>
      <c r="J407" s="48">
        <f t="shared" si="52"/>
        <v>97.843580114147727</v>
      </c>
    </row>
    <row r="408" spans="1:13" ht="21.75" customHeight="1" x14ac:dyDescent="0.2">
      <c r="A408" s="42"/>
      <c r="B408" s="57" t="s">
        <v>316</v>
      </c>
      <c r="C408" s="58">
        <v>806</v>
      </c>
      <c r="D408" s="59">
        <v>10</v>
      </c>
      <c r="E408" s="59">
        <v>4</v>
      </c>
      <c r="F408" s="60" t="s">
        <v>344</v>
      </c>
      <c r="G408" s="61" t="s">
        <v>317</v>
      </c>
      <c r="H408" s="28">
        <f t="shared" si="55"/>
        <v>4685.683</v>
      </c>
      <c r="I408" s="28">
        <f t="shared" si="55"/>
        <v>4584.6400000000003</v>
      </c>
      <c r="J408" s="48">
        <f t="shared" si="52"/>
        <v>97.843580114147727</v>
      </c>
    </row>
    <row r="409" spans="1:13" ht="21.75" customHeight="1" x14ac:dyDescent="0.2">
      <c r="A409" s="42"/>
      <c r="B409" s="57" t="s">
        <v>318</v>
      </c>
      <c r="C409" s="58">
        <v>806</v>
      </c>
      <c r="D409" s="59">
        <v>10</v>
      </c>
      <c r="E409" s="59">
        <v>4</v>
      </c>
      <c r="F409" s="60" t="s">
        <v>344</v>
      </c>
      <c r="G409" s="61" t="s">
        <v>319</v>
      </c>
      <c r="H409" s="28">
        <v>4685.683</v>
      </c>
      <c r="I409" s="28">
        <v>4584.6400000000003</v>
      </c>
      <c r="J409" s="48">
        <f t="shared" si="52"/>
        <v>97.843580114147727</v>
      </c>
    </row>
    <row r="410" spans="1:13" ht="84.75" customHeight="1" x14ac:dyDescent="0.2">
      <c r="A410" s="42"/>
      <c r="B410" s="57" t="s">
        <v>414</v>
      </c>
      <c r="C410" s="58">
        <v>806</v>
      </c>
      <c r="D410" s="59">
        <v>10</v>
      </c>
      <c r="E410" s="59">
        <v>4</v>
      </c>
      <c r="F410" s="60" t="s">
        <v>415</v>
      </c>
      <c r="G410" s="61">
        <v>0</v>
      </c>
      <c r="H410" s="28">
        <f t="shared" ref="H410:I412" si="56">H411</f>
        <v>1156.2449999999999</v>
      </c>
      <c r="I410" s="28">
        <f t="shared" si="56"/>
        <v>581.22799999999995</v>
      </c>
      <c r="J410" s="48">
        <f t="shared" si="52"/>
        <v>50.268584945232199</v>
      </c>
    </row>
    <row r="411" spans="1:13" ht="21.75" customHeight="1" x14ac:dyDescent="0.2">
      <c r="A411" s="42"/>
      <c r="B411" s="57" t="s">
        <v>210</v>
      </c>
      <c r="C411" s="58">
        <v>806</v>
      </c>
      <c r="D411" s="59">
        <v>10</v>
      </c>
      <c r="E411" s="59">
        <v>4</v>
      </c>
      <c r="F411" s="60" t="s">
        <v>415</v>
      </c>
      <c r="G411" s="61" t="s">
        <v>211</v>
      </c>
      <c r="H411" s="28">
        <f t="shared" si="56"/>
        <v>1156.2449999999999</v>
      </c>
      <c r="I411" s="28">
        <f t="shared" si="56"/>
        <v>581.22799999999995</v>
      </c>
      <c r="J411" s="48">
        <f t="shared" si="52"/>
        <v>50.268584945232199</v>
      </c>
    </row>
    <row r="412" spans="1:13" ht="12" customHeight="1" x14ac:dyDescent="0.2">
      <c r="A412" s="42"/>
      <c r="B412" s="57" t="s">
        <v>212</v>
      </c>
      <c r="C412" s="58">
        <v>806</v>
      </c>
      <c r="D412" s="59">
        <v>10</v>
      </c>
      <c r="E412" s="59">
        <v>4</v>
      </c>
      <c r="F412" s="60" t="s">
        <v>415</v>
      </c>
      <c r="G412" s="61" t="s">
        <v>213</v>
      </c>
      <c r="H412" s="28">
        <f t="shared" si="56"/>
        <v>1156.2449999999999</v>
      </c>
      <c r="I412" s="28">
        <f t="shared" si="56"/>
        <v>581.22799999999995</v>
      </c>
      <c r="J412" s="48">
        <f t="shared" si="52"/>
        <v>50.268584945232199</v>
      </c>
    </row>
    <row r="413" spans="1:13" s="20" customFormat="1" ht="12" customHeight="1" x14ac:dyDescent="0.2">
      <c r="A413" s="40"/>
      <c r="B413" s="57" t="s">
        <v>225</v>
      </c>
      <c r="C413" s="58">
        <v>806</v>
      </c>
      <c r="D413" s="59">
        <v>10</v>
      </c>
      <c r="E413" s="59">
        <v>4</v>
      </c>
      <c r="F413" s="60" t="s">
        <v>415</v>
      </c>
      <c r="G413" s="61" t="s">
        <v>226</v>
      </c>
      <c r="H413" s="28">
        <v>1156.2449999999999</v>
      </c>
      <c r="I413" s="28">
        <v>581.22799999999995</v>
      </c>
      <c r="J413" s="48">
        <f t="shared" si="52"/>
        <v>50.268584945232199</v>
      </c>
    </row>
    <row r="414" spans="1:13" s="20" customFormat="1" ht="21.75" customHeight="1" x14ac:dyDescent="0.2">
      <c r="A414" s="41"/>
      <c r="B414" s="47" t="s">
        <v>378</v>
      </c>
      <c r="C414" s="63">
        <v>808</v>
      </c>
      <c r="D414" s="54">
        <v>0</v>
      </c>
      <c r="E414" s="54">
        <v>0</v>
      </c>
      <c r="F414" s="55">
        <v>0</v>
      </c>
      <c r="G414" s="56">
        <v>0</v>
      </c>
      <c r="H414" s="27">
        <f>H415</f>
        <v>6977.9478200000003</v>
      </c>
      <c r="I414" s="27">
        <f>I415</f>
        <v>6872.0770999999995</v>
      </c>
      <c r="J414" s="29">
        <f t="shared" si="52"/>
        <v>98.482781431862293</v>
      </c>
      <c r="K414" s="49"/>
      <c r="L414" s="78"/>
      <c r="M414" s="79"/>
    </row>
    <row r="415" spans="1:13" ht="12" customHeight="1" x14ac:dyDescent="0.2">
      <c r="A415" s="42"/>
      <c r="B415" s="47" t="s">
        <v>23</v>
      </c>
      <c r="C415" s="63">
        <v>808</v>
      </c>
      <c r="D415" s="54">
        <v>1</v>
      </c>
      <c r="E415" s="54">
        <v>0</v>
      </c>
      <c r="F415" s="55">
        <v>0</v>
      </c>
      <c r="G415" s="56">
        <v>0</v>
      </c>
      <c r="H415" s="27">
        <f>H416+H450</f>
        <v>6977.9478200000003</v>
      </c>
      <c r="I415" s="27">
        <f>I416+I450</f>
        <v>6872.0770999999995</v>
      </c>
      <c r="J415" s="29">
        <f t="shared" si="52"/>
        <v>98.482781431862293</v>
      </c>
      <c r="L415" s="80"/>
      <c r="M415" s="80"/>
    </row>
    <row r="416" spans="1:13" ht="32.25" customHeight="1" x14ac:dyDescent="0.2">
      <c r="A416" s="42"/>
      <c r="B416" s="57" t="s">
        <v>37</v>
      </c>
      <c r="C416" s="58">
        <v>808</v>
      </c>
      <c r="D416" s="59">
        <v>1</v>
      </c>
      <c r="E416" s="59">
        <v>3</v>
      </c>
      <c r="F416" s="60">
        <v>0</v>
      </c>
      <c r="G416" s="61">
        <v>0</v>
      </c>
      <c r="H416" s="28">
        <f>H417</f>
        <v>6277.9478200000003</v>
      </c>
      <c r="I416" s="28">
        <f>I417</f>
        <v>6172.0770999999995</v>
      </c>
      <c r="J416" s="48">
        <f t="shared" si="52"/>
        <v>98.313609430414147</v>
      </c>
    </row>
    <row r="417" spans="1:12" ht="21.75" customHeight="1" x14ac:dyDescent="0.2">
      <c r="A417" s="42"/>
      <c r="B417" s="57" t="s">
        <v>38</v>
      </c>
      <c r="C417" s="58">
        <v>808</v>
      </c>
      <c r="D417" s="59">
        <v>1</v>
      </c>
      <c r="E417" s="59">
        <v>3</v>
      </c>
      <c r="F417" s="60" t="s">
        <v>39</v>
      </c>
      <c r="G417" s="61">
        <v>0</v>
      </c>
      <c r="H417" s="28">
        <f>H418+H423+H428+H433+H446</f>
        <v>6277.9478200000003</v>
      </c>
      <c r="I417" s="28">
        <f>I418+I423+I428+I433+I446</f>
        <v>6172.0770999999995</v>
      </c>
      <c r="J417" s="48">
        <f t="shared" si="52"/>
        <v>98.313609430414147</v>
      </c>
    </row>
    <row r="418" spans="1:12" ht="21.75" customHeight="1" x14ac:dyDescent="0.2">
      <c r="A418" s="42"/>
      <c r="B418" s="57" t="s">
        <v>40</v>
      </c>
      <c r="C418" s="58">
        <v>808</v>
      </c>
      <c r="D418" s="59">
        <v>1</v>
      </c>
      <c r="E418" s="59">
        <v>3</v>
      </c>
      <c r="F418" s="60" t="s">
        <v>41</v>
      </c>
      <c r="G418" s="61">
        <v>0</v>
      </c>
      <c r="H418" s="28">
        <f>H419</f>
        <v>1881.79555</v>
      </c>
      <c r="I418" s="28">
        <f>I419</f>
        <v>1881.7954199999999</v>
      </c>
      <c r="J418" s="48">
        <f t="shared" si="52"/>
        <v>99.999993091704354</v>
      </c>
    </row>
    <row r="419" spans="1:12" ht="53.25" customHeight="1" x14ac:dyDescent="0.2">
      <c r="A419" s="42"/>
      <c r="B419" s="57" t="s">
        <v>29</v>
      </c>
      <c r="C419" s="58">
        <v>808</v>
      </c>
      <c r="D419" s="59">
        <v>1</v>
      </c>
      <c r="E419" s="59">
        <v>3</v>
      </c>
      <c r="F419" s="60" t="s">
        <v>41</v>
      </c>
      <c r="G419" s="61" t="s">
        <v>30</v>
      </c>
      <c r="H419" s="28">
        <f>H420</f>
        <v>1881.79555</v>
      </c>
      <c r="I419" s="28">
        <f>I420</f>
        <v>1881.7954199999999</v>
      </c>
      <c r="J419" s="48">
        <f t="shared" si="52"/>
        <v>99.999993091704354</v>
      </c>
    </row>
    <row r="420" spans="1:12" ht="21.75" customHeight="1" x14ac:dyDescent="0.2">
      <c r="A420" s="42"/>
      <c r="B420" s="57" t="s">
        <v>31</v>
      </c>
      <c r="C420" s="58">
        <v>808</v>
      </c>
      <c r="D420" s="59">
        <v>1</v>
      </c>
      <c r="E420" s="59">
        <v>3</v>
      </c>
      <c r="F420" s="60" t="s">
        <v>41</v>
      </c>
      <c r="G420" s="61" t="s">
        <v>32</v>
      </c>
      <c r="H420" s="28">
        <f>H421+H422</f>
        <v>1881.79555</v>
      </c>
      <c r="I420" s="28">
        <f>I421+I422</f>
        <v>1881.7954199999999</v>
      </c>
      <c r="J420" s="48">
        <f t="shared" si="52"/>
        <v>99.999993091704354</v>
      </c>
    </row>
    <row r="421" spans="1:12" s="20" customFormat="1" ht="21.75" customHeight="1" x14ac:dyDescent="0.2">
      <c r="A421" s="40"/>
      <c r="B421" s="57" t="s">
        <v>33</v>
      </c>
      <c r="C421" s="58">
        <v>808</v>
      </c>
      <c r="D421" s="59">
        <v>1</v>
      </c>
      <c r="E421" s="59">
        <v>3</v>
      </c>
      <c r="F421" s="60" t="s">
        <v>41</v>
      </c>
      <c r="G421" s="61" t="s">
        <v>34</v>
      </c>
      <c r="H421" s="28">
        <v>1446.23928</v>
      </c>
      <c r="I421" s="67">
        <v>1446.23928</v>
      </c>
      <c r="J421" s="48">
        <f t="shared" si="52"/>
        <v>100</v>
      </c>
      <c r="K421" s="21"/>
      <c r="L421" s="23"/>
    </row>
    <row r="422" spans="1:12" ht="32.25" customHeight="1" x14ac:dyDescent="0.2">
      <c r="A422" s="42"/>
      <c r="B422" s="57" t="s">
        <v>35</v>
      </c>
      <c r="C422" s="58">
        <v>808</v>
      </c>
      <c r="D422" s="59">
        <v>1</v>
      </c>
      <c r="E422" s="59">
        <v>3</v>
      </c>
      <c r="F422" s="60" t="s">
        <v>41</v>
      </c>
      <c r="G422" s="61" t="s">
        <v>36</v>
      </c>
      <c r="H422" s="28">
        <v>435.55626999999998</v>
      </c>
      <c r="I422" s="67">
        <v>435.55614000000003</v>
      </c>
      <c r="J422" s="48">
        <f t="shared" si="52"/>
        <v>99.999970153110198</v>
      </c>
    </row>
    <row r="423" spans="1:12" ht="21.75" customHeight="1" x14ac:dyDescent="0.2">
      <c r="A423" s="42"/>
      <c r="B423" s="47" t="s">
        <v>42</v>
      </c>
      <c r="C423" s="63">
        <v>808</v>
      </c>
      <c r="D423" s="54">
        <v>1</v>
      </c>
      <c r="E423" s="54">
        <v>3</v>
      </c>
      <c r="F423" s="55" t="s">
        <v>43</v>
      </c>
      <c r="G423" s="56">
        <v>0</v>
      </c>
      <c r="H423" s="27">
        <f>H424</f>
        <v>1470.2076099999999</v>
      </c>
      <c r="I423" s="27">
        <f>I424</f>
        <v>1470.2076099999999</v>
      </c>
      <c r="J423" s="29">
        <f t="shared" si="52"/>
        <v>100</v>
      </c>
    </row>
    <row r="424" spans="1:12" ht="53.25" customHeight="1" x14ac:dyDescent="0.2">
      <c r="A424" s="42"/>
      <c r="B424" s="57" t="s">
        <v>29</v>
      </c>
      <c r="C424" s="58">
        <v>808</v>
      </c>
      <c r="D424" s="59">
        <v>1</v>
      </c>
      <c r="E424" s="59">
        <v>3</v>
      </c>
      <c r="F424" s="60" t="s">
        <v>43</v>
      </c>
      <c r="G424" s="61" t="s">
        <v>30</v>
      </c>
      <c r="H424" s="28">
        <f>H425</f>
        <v>1470.2076099999999</v>
      </c>
      <c r="I424" s="28">
        <f>I425</f>
        <v>1470.2076099999999</v>
      </c>
      <c r="J424" s="48">
        <f t="shared" si="52"/>
        <v>100</v>
      </c>
    </row>
    <row r="425" spans="1:12" ht="21.75" customHeight="1" x14ac:dyDescent="0.2">
      <c r="A425" s="42"/>
      <c r="B425" s="57" t="s">
        <v>31</v>
      </c>
      <c r="C425" s="58">
        <v>808</v>
      </c>
      <c r="D425" s="59">
        <v>1</v>
      </c>
      <c r="E425" s="59">
        <v>3</v>
      </c>
      <c r="F425" s="60" t="s">
        <v>43</v>
      </c>
      <c r="G425" s="61" t="s">
        <v>32</v>
      </c>
      <c r="H425" s="28">
        <f>H426+H427</f>
        <v>1470.2076099999999</v>
      </c>
      <c r="I425" s="28">
        <f>I426+I427</f>
        <v>1470.2076099999999</v>
      </c>
      <c r="J425" s="48">
        <f t="shared" si="52"/>
        <v>100</v>
      </c>
    </row>
    <row r="426" spans="1:12" ht="21.75" customHeight="1" x14ac:dyDescent="0.2">
      <c r="A426" s="42"/>
      <c r="B426" s="57" t="s">
        <v>33</v>
      </c>
      <c r="C426" s="58">
        <v>808</v>
      </c>
      <c r="D426" s="59">
        <v>1</v>
      </c>
      <c r="E426" s="59">
        <v>3</v>
      </c>
      <c r="F426" s="60" t="s">
        <v>43</v>
      </c>
      <c r="G426" s="61" t="s">
        <v>34</v>
      </c>
      <c r="H426" s="28">
        <v>1130.11952</v>
      </c>
      <c r="I426" s="28">
        <v>1130.11952</v>
      </c>
      <c r="J426" s="48">
        <f t="shared" si="52"/>
        <v>100</v>
      </c>
    </row>
    <row r="427" spans="1:12" s="20" customFormat="1" ht="32.25" customHeight="1" x14ac:dyDescent="0.2">
      <c r="A427" s="41"/>
      <c r="B427" s="57" t="s">
        <v>35</v>
      </c>
      <c r="C427" s="58">
        <v>808</v>
      </c>
      <c r="D427" s="59">
        <v>1</v>
      </c>
      <c r="E427" s="59">
        <v>3</v>
      </c>
      <c r="F427" s="60" t="s">
        <v>43</v>
      </c>
      <c r="G427" s="61" t="s">
        <v>36</v>
      </c>
      <c r="H427" s="28">
        <v>340.08809000000002</v>
      </c>
      <c r="I427" s="28">
        <v>340.08809000000002</v>
      </c>
      <c r="J427" s="48">
        <f t="shared" si="52"/>
        <v>100</v>
      </c>
      <c r="K427" s="21"/>
      <c r="L427" s="35"/>
    </row>
    <row r="428" spans="1:12" ht="42.75" customHeight="1" x14ac:dyDescent="0.2">
      <c r="A428" s="42"/>
      <c r="B428" s="47" t="s">
        <v>44</v>
      </c>
      <c r="C428" s="63">
        <v>808</v>
      </c>
      <c r="D428" s="54">
        <v>1</v>
      </c>
      <c r="E428" s="54">
        <v>3</v>
      </c>
      <c r="F428" s="55" t="s">
        <v>45</v>
      </c>
      <c r="G428" s="56">
        <v>0</v>
      </c>
      <c r="H428" s="27">
        <f>H429</f>
        <v>1232.63293</v>
      </c>
      <c r="I428" s="27">
        <f>I429</f>
        <v>1232.63293</v>
      </c>
      <c r="J428" s="29">
        <f t="shared" si="52"/>
        <v>100</v>
      </c>
    </row>
    <row r="429" spans="1:12" ht="53.25" customHeight="1" x14ac:dyDescent="0.2">
      <c r="A429" s="42"/>
      <c r="B429" s="57" t="s">
        <v>29</v>
      </c>
      <c r="C429" s="58">
        <v>808</v>
      </c>
      <c r="D429" s="59">
        <v>1</v>
      </c>
      <c r="E429" s="59">
        <v>3</v>
      </c>
      <c r="F429" s="60" t="s">
        <v>45</v>
      </c>
      <c r="G429" s="61" t="s">
        <v>30</v>
      </c>
      <c r="H429" s="28">
        <f>H430</f>
        <v>1232.63293</v>
      </c>
      <c r="I429" s="28">
        <f>I430</f>
        <v>1232.63293</v>
      </c>
      <c r="J429" s="48">
        <f t="shared" si="52"/>
        <v>100</v>
      </c>
    </row>
    <row r="430" spans="1:12" ht="21.75" customHeight="1" x14ac:dyDescent="0.2">
      <c r="A430" s="42"/>
      <c r="B430" s="57" t="s">
        <v>31</v>
      </c>
      <c r="C430" s="58">
        <v>808</v>
      </c>
      <c r="D430" s="59">
        <v>1</v>
      </c>
      <c r="E430" s="59">
        <v>3</v>
      </c>
      <c r="F430" s="60" t="s">
        <v>45</v>
      </c>
      <c r="G430" s="61" t="s">
        <v>32</v>
      </c>
      <c r="H430" s="28">
        <f>H431+H432</f>
        <v>1232.63293</v>
      </c>
      <c r="I430" s="28">
        <f>I431+I432</f>
        <v>1232.63293</v>
      </c>
      <c r="J430" s="48">
        <f t="shared" si="52"/>
        <v>100</v>
      </c>
    </row>
    <row r="431" spans="1:12" ht="21.75" customHeight="1" x14ac:dyDescent="0.2">
      <c r="A431" s="42"/>
      <c r="B431" s="57" t="s">
        <v>33</v>
      </c>
      <c r="C431" s="58">
        <v>808</v>
      </c>
      <c r="D431" s="59">
        <v>1</v>
      </c>
      <c r="E431" s="59">
        <v>3</v>
      </c>
      <c r="F431" s="60" t="s">
        <v>45</v>
      </c>
      <c r="G431" s="61" t="s">
        <v>34</v>
      </c>
      <c r="H431" s="28">
        <v>946.72267999999997</v>
      </c>
      <c r="I431" s="28">
        <v>946.72267999999997</v>
      </c>
      <c r="J431" s="48">
        <f t="shared" si="52"/>
        <v>100</v>
      </c>
      <c r="K431" s="18"/>
    </row>
    <row r="432" spans="1:12" ht="32.25" customHeight="1" x14ac:dyDescent="0.2">
      <c r="A432" s="42"/>
      <c r="B432" s="57" t="s">
        <v>35</v>
      </c>
      <c r="C432" s="58">
        <v>808</v>
      </c>
      <c r="D432" s="59">
        <v>1</v>
      </c>
      <c r="E432" s="59">
        <v>3</v>
      </c>
      <c r="F432" s="60" t="s">
        <v>45</v>
      </c>
      <c r="G432" s="61" t="s">
        <v>36</v>
      </c>
      <c r="H432" s="28">
        <v>285.91025000000002</v>
      </c>
      <c r="I432" s="28">
        <v>285.91025000000002</v>
      </c>
      <c r="J432" s="48">
        <f t="shared" si="52"/>
        <v>100</v>
      </c>
    </row>
    <row r="433" spans="1:14" ht="32.25" customHeight="1" x14ac:dyDescent="0.2">
      <c r="A433" s="42"/>
      <c r="B433" s="47" t="s">
        <v>46</v>
      </c>
      <c r="C433" s="63">
        <v>808</v>
      </c>
      <c r="D433" s="54">
        <v>1</v>
      </c>
      <c r="E433" s="54">
        <v>3</v>
      </c>
      <c r="F433" s="55" t="s">
        <v>47</v>
      </c>
      <c r="G433" s="56">
        <v>0</v>
      </c>
      <c r="H433" s="27">
        <f>H434+H437+H441</f>
        <v>1520.3117300000001</v>
      </c>
      <c r="I433" s="27">
        <f>I434+I437+I441</f>
        <v>1414.4411399999999</v>
      </c>
      <c r="J433" s="29">
        <f t="shared" si="52"/>
        <v>93.036257768003921</v>
      </c>
      <c r="K433" s="18"/>
    </row>
    <row r="434" spans="1:14" ht="53.25" customHeight="1" x14ac:dyDescent="0.2">
      <c r="A434" s="42"/>
      <c r="B434" s="57" t="s">
        <v>29</v>
      </c>
      <c r="C434" s="58">
        <v>808</v>
      </c>
      <c r="D434" s="59">
        <v>1</v>
      </c>
      <c r="E434" s="59">
        <v>3</v>
      </c>
      <c r="F434" s="60" t="s">
        <v>47</v>
      </c>
      <c r="G434" s="61" t="s">
        <v>30</v>
      </c>
      <c r="H434" s="28">
        <f>H435</f>
        <v>263.83600000000001</v>
      </c>
      <c r="I434" s="28">
        <f>I435</f>
        <v>250.744</v>
      </c>
      <c r="J434" s="48">
        <f t="shared" si="52"/>
        <v>95.037826528601101</v>
      </c>
      <c r="N434" s="18"/>
    </row>
    <row r="435" spans="1:14" s="20" customFormat="1" ht="21.75" customHeight="1" x14ac:dyDescent="0.2">
      <c r="A435" s="40"/>
      <c r="B435" s="57" t="s">
        <v>31</v>
      </c>
      <c r="C435" s="58">
        <v>808</v>
      </c>
      <c r="D435" s="59">
        <v>1</v>
      </c>
      <c r="E435" s="59">
        <v>3</v>
      </c>
      <c r="F435" s="60" t="s">
        <v>47</v>
      </c>
      <c r="G435" s="61" t="s">
        <v>32</v>
      </c>
      <c r="H435" s="28">
        <f>H436</f>
        <v>263.83600000000001</v>
      </c>
      <c r="I435" s="28">
        <f>I436</f>
        <v>250.744</v>
      </c>
      <c r="J435" s="48">
        <f t="shared" si="52"/>
        <v>95.037826528601101</v>
      </c>
    </row>
    <row r="436" spans="1:14" ht="32.25" customHeight="1" x14ac:dyDescent="0.2">
      <c r="A436" s="42"/>
      <c r="B436" s="57" t="s">
        <v>48</v>
      </c>
      <c r="C436" s="58">
        <v>808</v>
      </c>
      <c r="D436" s="59">
        <v>1</v>
      </c>
      <c r="E436" s="59">
        <v>3</v>
      </c>
      <c r="F436" s="60" t="s">
        <v>47</v>
      </c>
      <c r="G436" s="61" t="s">
        <v>49</v>
      </c>
      <c r="H436" s="28">
        <v>263.83600000000001</v>
      </c>
      <c r="I436" s="28">
        <v>250.744</v>
      </c>
      <c r="J436" s="48">
        <f t="shared" ref="J436:J510" si="57">I436/H436*100</f>
        <v>95.037826528601101</v>
      </c>
    </row>
    <row r="437" spans="1:14" ht="21.75" customHeight="1" x14ac:dyDescent="0.2">
      <c r="A437" s="42"/>
      <c r="B437" s="57" t="s">
        <v>50</v>
      </c>
      <c r="C437" s="58">
        <v>808</v>
      </c>
      <c r="D437" s="59">
        <v>1</v>
      </c>
      <c r="E437" s="59">
        <v>3</v>
      </c>
      <c r="F437" s="60" t="s">
        <v>47</v>
      </c>
      <c r="G437" s="61" t="s">
        <v>51</v>
      </c>
      <c r="H437" s="28">
        <f>H438</f>
        <v>1229.4757300000001</v>
      </c>
      <c r="I437" s="28">
        <f>I438</f>
        <v>1138.69714</v>
      </c>
      <c r="J437" s="48">
        <f t="shared" si="57"/>
        <v>92.616479708794245</v>
      </c>
    </row>
    <row r="438" spans="1:14" ht="21.75" customHeight="1" x14ac:dyDescent="0.2">
      <c r="A438" s="42"/>
      <c r="B438" s="57" t="s">
        <v>52</v>
      </c>
      <c r="C438" s="58">
        <v>808</v>
      </c>
      <c r="D438" s="59">
        <v>1</v>
      </c>
      <c r="E438" s="59">
        <v>3</v>
      </c>
      <c r="F438" s="60" t="s">
        <v>47</v>
      </c>
      <c r="G438" s="61" t="s">
        <v>53</v>
      </c>
      <c r="H438" s="28">
        <f>H439+H440</f>
        <v>1229.4757300000001</v>
      </c>
      <c r="I438" s="28">
        <f>I439+I440</f>
        <v>1138.69714</v>
      </c>
      <c r="J438" s="48">
        <f t="shared" si="57"/>
        <v>92.616479708794245</v>
      </c>
    </row>
    <row r="439" spans="1:14" ht="21.75" customHeight="1" x14ac:dyDescent="0.2">
      <c r="A439" s="42"/>
      <c r="B439" s="57" t="s">
        <v>54</v>
      </c>
      <c r="C439" s="58">
        <v>808</v>
      </c>
      <c r="D439" s="59">
        <v>1</v>
      </c>
      <c r="E439" s="59">
        <v>3</v>
      </c>
      <c r="F439" s="60" t="s">
        <v>47</v>
      </c>
      <c r="G439" s="61" t="s">
        <v>55</v>
      </c>
      <c r="H439" s="28">
        <v>359.47573</v>
      </c>
      <c r="I439" s="28">
        <v>325.39713999999998</v>
      </c>
      <c r="J439" s="48">
        <f t="shared" si="57"/>
        <v>90.519919105526256</v>
      </c>
    </row>
    <row r="440" spans="1:14" ht="12" customHeight="1" x14ac:dyDescent="0.2">
      <c r="A440" s="42"/>
      <c r="B440" s="57" t="s">
        <v>56</v>
      </c>
      <c r="C440" s="58">
        <v>808</v>
      </c>
      <c r="D440" s="59">
        <v>1</v>
      </c>
      <c r="E440" s="59">
        <v>3</v>
      </c>
      <c r="F440" s="60" t="s">
        <v>47</v>
      </c>
      <c r="G440" s="61" t="s">
        <v>57</v>
      </c>
      <c r="H440" s="28">
        <v>870</v>
      </c>
      <c r="I440" s="28">
        <v>813.3</v>
      </c>
      <c r="J440" s="48">
        <f t="shared" si="57"/>
        <v>93.482758620689651</v>
      </c>
    </row>
    <row r="441" spans="1:14" ht="12" customHeight="1" x14ac:dyDescent="0.2">
      <c r="A441" s="42"/>
      <c r="B441" s="57" t="s">
        <v>58</v>
      </c>
      <c r="C441" s="58">
        <v>808</v>
      </c>
      <c r="D441" s="59">
        <v>1</v>
      </c>
      <c r="E441" s="59">
        <v>3</v>
      </c>
      <c r="F441" s="60" t="s">
        <v>47</v>
      </c>
      <c r="G441" s="61" t="s">
        <v>59</v>
      </c>
      <c r="H441" s="28">
        <f>H442</f>
        <v>27</v>
      </c>
      <c r="I441" s="28">
        <f>I442</f>
        <v>25</v>
      </c>
      <c r="J441" s="48">
        <f t="shared" si="57"/>
        <v>92.592592592592595</v>
      </c>
    </row>
    <row r="442" spans="1:14" ht="12" customHeight="1" x14ac:dyDescent="0.2">
      <c r="A442" s="42"/>
      <c r="B442" s="57" t="s">
        <v>60</v>
      </c>
      <c r="C442" s="58">
        <v>808</v>
      </c>
      <c r="D442" s="59">
        <v>1</v>
      </c>
      <c r="E442" s="59">
        <v>3</v>
      </c>
      <c r="F442" s="60" t="s">
        <v>47</v>
      </c>
      <c r="G442" s="61" t="s">
        <v>61</v>
      </c>
      <c r="H442" s="28">
        <f>H443+H444+H445</f>
        <v>27</v>
      </c>
      <c r="I442" s="28">
        <f>I443+I444+I445</f>
        <v>25</v>
      </c>
      <c r="J442" s="48">
        <f t="shared" si="57"/>
        <v>92.592592592592595</v>
      </c>
    </row>
    <row r="443" spans="1:14" s="20" customFormat="1" ht="21.75" customHeight="1" x14ac:dyDescent="0.2">
      <c r="A443" s="41"/>
      <c r="B443" s="57" t="s">
        <v>62</v>
      </c>
      <c r="C443" s="58">
        <v>808</v>
      </c>
      <c r="D443" s="59">
        <v>1</v>
      </c>
      <c r="E443" s="59">
        <v>3</v>
      </c>
      <c r="F443" s="60" t="s">
        <v>47</v>
      </c>
      <c r="G443" s="61" t="s">
        <v>63</v>
      </c>
      <c r="H443" s="28">
        <v>0</v>
      </c>
      <c r="I443" s="28">
        <v>0</v>
      </c>
      <c r="J443" s="29" t="e">
        <f t="shared" si="57"/>
        <v>#DIV/0!</v>
      </c>
      <c r="K443" s="30"/>
      <c r="L443" s="31"/>
    </row>
    <row r="444" spans="1:14" ht="12" customHeight="1" x14ac:dyDescent="0.2">
      <c r="A444" s="42"/>
      <c r="B444" s="57" t="s">
        <v>64</v>
      </c>
      <c r="C444" s="58">
        <v>808</v>
      </c>
      <c r="D444" s="59">
        <v>1</v>
      </c>
      <c r="E444" s="59">
        <v>3</v>
      </c>
      <c r="F444" s="60" t="s">
        <v>47</v>
      </c>
      <c r="G444" s="61" t="s">
        <v>65</v>
      </c>
      <c r="H444" s="28">
        <v>25</v>
      </c>
      <c r="I444" s="28">
        <v>25</v>
      </c>
      <c r="J444" s="48">
        <f t="shared" si="57"/>
        <v>100</v>
      </c>
    </row>
    <row r="445" spans="1:14" ht="12" customHeight="1" x14ac:dyDescent="0.2">
      <c r="A445" s="42"/>
      <c r="B445" s="57" t="s">
        <v>66</v>
      </c>
      <c r="C445" s="58">
        <v>808</v>
      </c>
      <c r="D445" s="59">
        <v>1</v>
      </c>
      <c r="E445" s="59">
        <v>3</v>
      </c>
      <c r="F445" s="60" t="s">
        <v>47</v>
      </c>
      <c r="G445" s="61" t="s">
        <v>67</v>
      </c>
      <c r="H445" s="28">
        <v>2</v>
      </c>
      <c r="I445" s="28">
        <v>0</v>
      </c>
      <c r="J445" s="48">
        <f t="shared" si="57"/>
        <v>0</v>
      </c>
    </row>
    <row r="446" spans="1:14" ht="53.25" customHeight="1" x14ac:dyDescent="0.2">
      <c r="A446" s="42"/>
      <c r="B446" s="72" t="s">
        <v>427</v>
      </c>
      <c r="C446" s="58">
        <v>808</v>
      </c>
      <c r="D446" s="59">
        <v>1</v>
      </c>
      <c r="E446" s="59">
        <v>3</v>
      </c>
      <c r="F446" s="60">
        <v>7900055490</v>
      </c>
      <c r="G446" s="61" t="s">
        <v>30</v>
      </c>
      <c r="H446" s="28">
        <f>H447</f>
        <v>173</v>
      </c>
      <c r="I446" s="28">
        <f>I447</f>
        <v>173</v>
      </c>
      <c r="J446" s="48">
        <f t="shared" si="57"/>
        <v>100</v>
      </c>
    </row>
    <row r="447" spans="1:14" ht="21.75" customHeight="1" x14ac:dyDescent="0.2">
      <c r="A447" s="42"/>
      <c r="B447" s="57" t="s">
        <v>31</v>
      </c>
      <c r="C447" s="58">
        <v>808</v>
      </c>
      <c r="D447" s="59">
        <v>1</v>
      </c>
      <c r="E447" s="59">
        <v>3</v>
      </c>
      <c r="F447" s="60">
        <v>7900055490</v>
      </c>
      <c r="G447" s="61" t="s">
        <v>32</v>
      </c>
      <c r="H447" s="28">
        <f>H448+H449</f>
        <v>173</v>
      </c>
      <c r="I447" s="28">
        <f>I448+I449</f>
        <v>173</v>
      </c>
      <c r="J447" s="48">
        <f t="shared" si="57"/>
        <v>100</v>
      </c>
    </row>
    <row r="448" spans="1:14" ht="21.75" customHeight="1" x14ac:dyDescent="0.2">
      <c r="A448" s="42"/>
      <c r="B448" s="57" t="s">
        <v>33</v>
      </c>
      <c r="C448" s="58">
        <v>808</v>
      </c>
      <c r="D448" s="59">
        <v>1</v>
      </c>
      <c r="E448" s="59">
        <v>3</v>
      </c>
      <c r="F448" s="60">
        <v>7900055490</v>
      </c>
      <c r="G448" s="61" t="s">
        <v>34</v>
      </c>
      <c r="H448" s="28">
        <v>132.87251000000001</v>
      </c>
      <c r="I448" s="28">
        <v>132.87251000000001</v>
      </c>
      <c r="J448" s="48">
        <f t="shared" si="57"/>
        <v>100</v>
      </c>
      <c r="K448" s="18"/>
    </row>
    <row r="449" spans="1:12" ht="32.25" customHeight="1" x14ac:dyDescent="0.2">
      <c r="A449" s="42"/>
      <c r="B449" s="57" t="s">
        <v>35</v>
      </c>
      <c r="C449" s="58">
        <v>808</v>
      </c>
      <c r="D449" s="59">
        <v>1</v>
      </c>
      <c r="E449" s="59">
        <v>3</v>
      </c>
      <c r="F449" s="60">
        <v>7900055490</v>
      </c>
      <c r="G449" s="61" t="s">
        <v>36</v>
      </c>
      <c r="H449" s="28">
        <v>40.127490000000002</v>
      </c>
      <c r="I449" s="28">
        <v>40.127490000000002</v>
      </c>
      <c r="J449" s="48">
        <f t="shared" si="57"/>
        <v>100</v>
      </c>
    </row>
    <row r="450" spans="1:12" ht="12" customHeight="1" x14ac:dyDescent="0.2">
      <c r="A450" s="42"/>
      <c r="B450" s="57" t="s">
        <v>98</v>
      </c>
      <c r="C450" s="58">
        <v>808</v>
      </c>
      <c r="D450" s="59">
        <v>1</v>
      </c>
      <c r="E450" s="59">
        <v>7</v>
      </c>
      <c r="F450" s="60">
        <v>0</v>
      </c>
      <c r="G450" s="61">
        <v>0</v>
      </c>
      <c r="H450" s="28">
        <f t="shared" ref="H450:I453" si="58">H451</f>
        <v>700</v>
      </c>
      <c r="I450" s="28">
        <f t="shared" si="58"/>
        <v>700</v>
      </c>
      <c r="J450" s="48">
        <f t="shared" si="57"/>
        <v>100</v>
      </c>
    </row>
    <row r="451" spans="1:12" ht="21.75" customHeight="1" x14ac:dyDescent="0.2">
      <c r="A451" s="42"/>
      <c r="B451" s="57" t="s">
        <v>99</v>
      </c>
      <c r="C451" s="58">
        <v>808</v>
      </c>
      <c r="D451" s="59">
        <v>1</v>
      </c>
      <c r="E451" s="59">
        <v>7</v>
      </c>
      <c r="F451" s="60" t="s">
        <v>100</v>
      </c>
      <c r="G451" s="61">
        <v>0</v>
      </c>
      <c r="H451" s="28">
        <f t="shared" si="58"/>
        <v>700</v>
      </c>
      <c r="I451" s="28">
        <f t="shared" si="58"/>
        <v>700</v>
      </c>
      <c r="J451" s="48">
        <f t="shared" si="57"/>
        <v>100</v>
      </c>
    </row>
    <row r="452" spans="1:12" ht="21.75" customHeight="1" x14ac:dyDescent="0.2">
      <c r="A452" s="42"/>
      <c r="B452" s="57" t="s">
        <v>101</v>
      </c>
      <c r="C452" s="58">
        <v>808</v>
      </c>
      <c r="D452" s="59">
        <v>1</v>
      </c>
      <c r="E452" s="59">
        <v>7</v>
      </c>
      <c r="F452" s="60" t="s">
        <v>102</v>
      </c>
      <c r="G452" s="61">
        <v>0</v>
      </c>
      <c r="H452" s="28">
        <f t="shared" si="58"/>
        <v>700</v>
      </c>
      <c r="I452" s="28">
        <f t="shared" si="58"/>
        <v>700</v>
      </c>
      <c r="J452" s="48">
        <f t="shared" si="57"/>
        <v>100</v>
      </c>
    </row>
    <row r="453" spans="1:12" s="20" customFormat="1" ht="12" customHeight="1" x14ac:dyDescent="0.2">
      <c r="A453" s="41"/>
      <c r="B453" s="57" t="s">
        <v>58</v>
      </c>
      <c r="C453" s="58">
        <v>808</v>
      </c>
      <c r="D453" s="59">
        <v>1</v>
      </c>
      <c r="E453" s="59">
        <v>7</v>
      </c>
      <c r="F453" s="60" t="s">
        <v>102</v>
      </c>
      <c r="G453" s="61" t="s">
        <v>59</v>
      </c>
      <c r="H453" s="28">
        <f t="shared" si="58"/>
        <v>700</v>
      </c>
      <c r="I453" s="28">
        <f t="shared" si="58"/>
        <v>700</v>
      </c>
      <c r="J453" s="48">
        <f t="shared" si="57"/>
        <v>100</v>
      </c>
      <c r="L453" s="33"/>
    </row>
    <row r="454" spans="1:12" ht="12" customHeight="1" x14ac:dyDescent="0.2">
      <c r="A454" s="42"/>
      <c r="B454" s="57" t="s">
        <v>103</v>
      </c>
      <c r="C454" s="58">
        <v>808</v>
      </c>
      <c r="D454" s="59">
        <v>1</v>
      </c>
      <c r="E454" s="59">
        <v>7</v>
      </c>
      <c r="F454" s="60" t="s">
        <v>102</v>
      </c>
      <c r="G454" s="61" t="s">
        <v>104</v>
      </c>
      <c r="H454" s="28">
        <v>700</v>
      </c>
      <c r="I454" s="28">
        <v>700</v>
      </c>
      <c r="J454" s="48">
        <f t="shared" si="57"/>
        <v>100</v>
      </c>
      <c r="L454" s="33"/>
    </row>
    <row r="455" spans="1:12" s="20" customFormat="1" ht="21.75" customHeight="1" x14ac:dyDescent="0.2">
      <c r="A455" s="41"/>
      <c r="B455" s="47" t="s">
        <v>379</v>
      </c>
      <c r="C455" s="63">
        <v>809</v>
      </c>
      <c r="D455" s="54">
        <v>0</v>
      </c>
      <c r="E455" s="54">
        <v>0</v>
      </c>
      <c r="F455" s="55">
        <v>0</v>
      </c>
      <c r="G455" s="56">
        <v>0</v>
      </c>
      <c r="H455" s="27">
        <f t="shared" ref="H455:I457" si="59">H456</f>
        <v>2488.3387499999999</v>
      </c>
      <c r="I455" s="27">
        <f t="shared" si="59"/>
        <v>2488.3387400000001</v>
      </c>
      <c r="J455" s="29">
        <f t="shared" si="57"/>
        <v>99.99999959812547</v>
      </c>
      <c r="K455" s="49"/>
      <c r="L455" s="31"/>
    </row>
    <row r="456" spans="1:12" ht="12" customHeight="1" x14ac:dyDescent="0.2">
      <c r="A456" s="42"/>
      <c r="B456" s="57" t="s">
        <v>23</v>
      </c>
      <c r="C456" s="58">
        <v>809</v>
      </c>
      <c r="D456" s="59">
        <v>1</v>
      </c>
      <c r="E456" s="59">
        <v>0</v>
      </c>
      <c r="F456" s="60">
        <v>0</v>
      </c>
      <c r="G456" s="61">
        <v>0</v>
      </c>
      <c r="H456" s="28">
        <f t="shared" si="59"/>
        <v>2488.3387499999999</v>
      </c>
      <c r="I456" s="28">
        <f t="shared" si="59"/>
        <v>2488.3387400000001</v>
      </c>
      <c r="J456" s="48">
        <f t="shared" si="57"/>
        <v>99.99999959812547</v>
      </c>
      <c r="K456" s="50"/>
      <c r="L456" s="33"/>
    </row>
    <row r="457" spans="1:12" ht="32.25" customHeight="1" x14ac:dyDescent="0.2">
      <c r="A457" s="42"/>
      <c r="B457" s="57" t="s">
        <v>82</v>
      </c>
      <c r="C457" s="58">
        <v>809</v>
      </c>
      <c r="D457" s="59">
        <v>1</v>
      </c>
      <c r="E457" s="59">
        <v>6</v>
      </c>
      <c r="F457" s="60">
        <v>0</v>
      </c>
      <c r="G457" s="61">
        <v>0</v>
      </c>
      <c r="H457" s="28">
        <f t="shared" si="59"/>
        <v>2488.3387499999999</v>
      </c>
      <c r="I457" s="28">
        <f t="shared" si="59"/>
        <v>2488.3387400000001</v>
      </c>
      <c r="J457" s="48">
        <f t="shared" si="57"/>
        <v>99.99999959812547</v>
      </c>
    </row>
    <row r="458" spans="1:12" ht="32.25" customHeight="1" x14ac:dyDescent="0.2">
      <c r="A458" s="42"/>
      <c r="B458" s="57" t="s">
        <v>90</v>
      </c>
      <c r="C458" s="58">
        <v>809</v>
      </c>
      <c r="D458" s="59">
        <v>1</v>
      </c>
      <c r="E458" s="59">
        <v>6</v>
      </c>
      <c r="F458" s="60" t="s">
        <v>91</v>
      </c>
      <c r="G458" s="61">
        <v>0</v>
      </c>
      <c r="H458" s="28">
        <f>H459+H464+H477</f>
        <v>2488.3387499999999</v>
      </c>
      <c r="I458" s="28">
        <f>I459+I464+I477</f>
        <v>2488.3387400000001</v>
      </c>
      <c r="J458" s="48">
        <f t="shared" si="57"/>
        <v>99.99999959812547</v>
      </c>
    </row>
    <row r="459" spans="1:12" ht="32.25" customHeight="1" x14ac:dyDescent="0.2">
      <c r="A459" s="42"/>
      <c r="B459" s="57" t="s">
        <v>92</v>
      </c>
      <c r="C459" s="58">
        <v>809</v>
      </c>
      <c r="D459" s="59">
        <v>1</v>
      </c>
      <c r="E459" s="59">
        <v>6</v>
      </c>
      <c r="F459" s="60" t="s">
        <v>93</v>
      </c>
      <c r="G459" s="61">
        <v>0</v>
      </c>
      <c r="H459" s="28">
        <f>H460</f>
        <v>1243.20118</v>
      </c>
      <c r="I459" s="28">
        <f>I460</f>
        <v>1243.20117</v>
      </c>
      <c r="J459" s="48">
        <f t="shared" si="57"/>
        <v>99.999999195624952</v>
      </c>
    </row>
    <row r="460" spans="1:12" ht="53.25" customHeight="1" x14ac:dyDescent="0.2">
      <c r="A460" s="42"/>
      <c r="B460" s="57" t="s">
        <v>29</v>
      </c>
      <c r="C460" s="58">
        <v>809</v>
      </c>
      <c r="D460" s="59">
        <v>1</v>
      </c>
      <c r="E460" s="59">
        <v>6</v>
      </c>
      <c r="F460" s="60" t="s">
        <v>93</v>
      </c>
      <c r="G460" s="61" t="s">
        <v>30</v>
      </c>
      <c r="H460" s="28">
        <f>H461</f>
        <v>1243.20118</v>
      </c>
      <c r="I460" s="28">
        <f>I461</f>
        <v>1243.20117</v>
      </c>
      <c r="J460" s="48">
        <f t="shared" si="57"/>
        <v>99.999999195624952</v>
      </c>
    </row>
    <row r="461" spans="1:12" ht="21.75" customHeight="1" x14ac:dyDescent="0.2">
      <c r="A461" s="42"/>
      <c r="B461" s="57" t="s">
        <v>31</v>
      </c>
      <c r="C461" s="58">
        <v>809</v>
      </c>
      <c r="D461" s="59">
        <v>1</v>
      </c>
      <c r="E461" s="59">
        <v>6</v>
      </c>
      <c r="F461" s="60" t="s">
        <v>93</v>
      </c>
      <c r="G461" s="61" t="s">
        <v>32</v>
      </c>
      <c r="H461" s="28">
        <f>H462+H463</f>
        <v>1243.20118</v>
      </c>
      <c r="I461" s="28">
        <f>I462+I463</f>
        <v>1243.20117</v>
      </c>
      <c r="J461" s="48">
        <f t="shared" si="57"/>
        <v>99.999999195624952</v>
      </c>
    </row>
    <row r="462" spans="1:12" ht="21.75" customHeight="1" x14ac:dyDescent="0.2">
      <c r="A462" s="42"/>
      <c r="B462" s="57" t="s">
        <v>33</v>
      </c>
      <c r="C462" s="58">
        <v>809</v>
      </c>
      <c r="D462" s="59">
        <v>1</v>
      </c>
      <c r="E462" s="59">
        <v>6</v>
      </c>
      <c r="F462" s="60" t="s">
        <v>93</v>
      </c>
      <c r="G462" s="61" t="s">
        <v>34</v>
      </c>
      <c r="H462" s="28">
        <v>955.76742000000002</v>
      </c>
      <c r="I462" s="28">
        <v>955.76741000000004</v>
      </c>
      <c r="J462" s="48">
        <f t="shared" si="57"/>
        <v>99.999998953720365</v>
      </c>
      <c r="L462" s="33"/>
    </row>
    <row r="463" spans="1:12" ht="32.25" customHeight="1" x14ac:dyDescent="0.2">
      <c r="A463" s="42"/>
      <c r="B463" s="57" t="s">
        <v>35</v>
      </c>
      <c r="C463" s="58">
        <v>809</v>
      </c>
      <c r="D463" s="59">
        <v>1</v>
      </c>
      <c r="E463" s="59">
        <v>6</v>
      </c>
      <c r="F463" s="60" t="s">
        <v>93</v>
      </c>
      <c r="G463" s="61" t="s">
        <v>36</v>
      </c>
      <c r="H463" s="28">
        <v>287.43376000000001</v>
      </c>
      <c r="I463" s="28">
        <v>287.43376000000001</v>
      </c>
      <c r="J463" s="48">
        <f t="shared" si="57"/>
        <v>100</v>
      </c>
    </row>
    <row r="464" spans="1:12" ht="32.25" customHeight="1" x14ac:dyDescent="0.2">
      <c r="A464" s="42"/>
      <c r="B464" s="57" t="s">
        <v>94</v>
      </c>
      <c r="C464" s="58">
        <v>809</v>
      </c>
      <c r="D464" s="59">
        <v>1</v>
      </c>
      <c r="E464" s="59">
        <v>6</v>
      </c>
      <c r="F464" s="60" t="s">
        <v>95</v>
      </c>
      <c r="G464" s="61">
        <v>0</v>
      </c>
      <c r="H464" s="28">
        <f>H465+H473</f>
        <v>1210.1375699999999</v>
      </c>
      <c r="I464" s="28">
        <f>I465+I473</f>
        <v>1210.1375699999999</v>
      </c>
      <c r="J464" s="48">
        <f t="shared" si="57"/>
        <v>100</v>
      </c>
    </row>
    <row r="465" spans="1:10" ht="53.25" customHeight="1" x14ac:dyDescent="0.2">
      <c r="A465" s="42"/>
      <c r="B465" s="57" t="s">
        <v>29</v>
      </c>
      <c r="C465" s="58">
        <v>809</v>
      </c>
      <c r="D465" s="59">
        <v>1</v>
      </c>
      <c r="E465" s="59">
        <v>6</v>
      </c>
      <c r="F465" s="60" t="s">
        <v>95</v>
      </c>
      <c r="G465" s="61" t="s">
        <v>30</v>
      </c>
      <c r="H465" s="28">
        <f>H466</f>
        <v>936.02083999999991</v>
      </c>
      <c r="I465" s="28">
        <f>I466</f>
        <v>936.02083999999991</v>
      </c>
      <c r="J465" s="48">
        <f t="shared" si="57"/>
        <v>100</v>
      </c>
    </row>
    <row r="466" spans="1:10" ht="21.75" customHeight="1" x14ac:dyDescent="0.2">
      <c r="A466" s="42"/>
      <c r="B466" s="57" t="s">
        <v>31</v>
      </c>
      <c r="C466" s="58">
        <v>809</v>
      </c>
      <c r="D466" s="59">
        <v>1</v>
      </c>
      <c r="E466" s="59">
        <v>6</v>
      </c>
      <c r="F466" s="60" t="s">
        <v>95</v>
      </c>
      <c r="G466" s="61" t="s">
        <v>32</v>
      </c>
      <c r="H466" s="28">
        <f>H467+H468</f>
        <v>936.02083999999991</v>
      </c>
      <c r="I466" s="28">
        <f>I467+I468</f>
        <v>936.02083999999991</v>
      </c>
      <c r="J466" s="48">
        <f t="shared" si="57"/>
        <v>100</v>
      </c>
    </row>
    <row r="467" spans="1:10" ht="21.75" customHeight="1" x14ac:dyDescent="0.2">
      <c r="A467" s="42"/>
      <c r="B467" s="57" t="s">
        <v>33</v>
      </c>
      <c r="C467" s="58">
        <v>809</v>
      </c>
      <c r="D467" s="59">
        <v>1</v>
      </c>
      <c r="E467" s="59">
        <v>6</v>
      </c>
      <c r="F467" s="60" t="s">
        <v>95</v>
      </c>
      <c r="G467" s="61" t="s">
        <v>34</v>
      </c>
      <c r="H467" s="28">
        <v>719.83781999999997</v>
      </c>
      <c r="I467" s="28">
        <v>719.83781999999997</v>
      </c>
      <c r="J467" s="48">
        <f t="shared" si="57"/>
        <v>100</v>
      </c>
    </row>
    <row r="468" spans="1:10" ht="32.25" customHeight="1" x14ac:dyDescent="0.2">
      <c r="A468" s="42"/>
      <c r="B468" s="57" t="s">
        <v>35</v>
      </c>
      <c r="C468" s="58">
        <v>809</v>
      </c>
      <c r="D468" s="59">
        <v>1</v>
      </c>
      <c r="E468" s="59">
        <v>6</v>
      </c>
      <c r="F468" s="60" t="s">
        <v>95</v>
      </c>
      <c r="G468" s="61" t="s">
        <v>36</v>
      </c>
      <c r="H468" s="28">
        <v>216.18302</v>
      </c>
      <c r="I468" s="28">
        <v>216.18302</v>
      </c>
      <c r="J468" s="48">
        <f t="shared" si="57"/>
        <v>100</v>
      </c>
    </row>
    <row r="469" spans="1:10" ht="32.25" customHeight="1" x14ac:dyDescent="0.2">
      <c r="A469" s="42"/>
      <c r="B469" s="57" t="s">
        <v>96</v>
      </c>
      <c r="C469" s="58">
        <v>809</v>
      </c>
      <c r="D469" s="59">
        <v>1</v>
      </c>
      <c r="E469" s="59">
        <v>6</v>
      </c>
      <c r="F469" s="60" t="s">
        <v>97</v>
      </c>
      <c r="G469" s="61">
        <v>0</v>
      </c>
      <c r="H469" s="28">
        <f>H473</f>
        <v>274.11673000000002</v>
      </c>
      <c r="I469" s="28">
        <f>I473</f>
        <v>274.11673000000002</v>
      </c>
      <c r="J469" s="48">
        <f t="shared" si="57"/>
        <v>100</v>
      </c>
    </row>
    <row r="470" spans="1:10" ht="53.25" hidden="1" customHeight="1" x14ac:dyDescent="0.2">
      <c r="A470" s="42"/>
      <c r="B470" s="57" t="s">
        <v>29</v>
      </c>
      <c r="C470" s="58">
        <v>809</v>
      </c>
      <c r="D470" s="59">
        <v>1</v>
      </c>
      <c r="E470" s="59">
        <v>6</v>
      </c>
      <c r="F470" s="60" t="s">
        <v>97</v>
      </c>
      <c r="G470" s="61" t="s">
        <v>30</v>
      </c>
      <c r="H470" s="28">
        <v>0</v>
      </c>
      <c r="I470" s="28"/>
      <c r="J470" s="48" t="e">
        <f t="shared" si="57"/>
        <v>#DIV/0!</v>
      </c>
    </row>
    <row r="471" spans="1:10" ht="21.75" hidden="1" customHeight="1" x14ac:dyDescent="0.2">
      <c r="A471" s="42"/>
      <c r="B471" s="57" t="s">
        <v>31</v>
      </c>
      <c r="C471" s="58">
        <v>809</v>
      </c>
      <c r="D471" s="59">
        <v>1</v>
      </c>
      <c r="E471" s="59">
        <v>6</v>
      </c>
      <c r="F471" s="60" t="s">
        <v>97</v>
      </c>
      <c r="G471" s="61" t="s">
        <v>32</v>
      </c>
      <c r="H471" s="28">
        <v>0</v>
      </c>
      <c r="I471" s="28"/>
      <c r="J471" s="48" t="e">
        <f t="shared" si="57"/>
        <v>#DIV/0!</v>
      </c>
    </row>
    <row r="472" spans="1:10" ht="32.25" hidden="1" customHeight="1" x14ac:dyDescent="0.2">
      <c r="A472" s="42"/>
      <c r="B472" s="57" t="s">
        <v>48</v>
      </c>
      <c r="C472" s="58">
        <v>809</v>
      </c>
      <c r="D472" s="59">
        <v>1</v>
      </c>
      <c r="E472" s="59">
        <v>6</v>
      </c>
      <c r="F472" s="60" t="s">
        <v>97</v>
      </c>
      <c r="G472" s="61" t="s">
        <v>49</v>
      </c>
      <c r="H472" s="28">
        <v>0</v>
      </c>
      <c r="I472" s="28"/>
      <c r="J472" s="48" t="e">
        <f t="shared" si="57"/>
        <v>#DIV/0!</v>
      </c>
    </row>
    <row r="473" spans="1:10" ht="21.75" customHeight="1" x14ac:dyDescent="0.2">
      <c r="A473" s="42"/>
      <c r="B473" s="57" t="s">
        <v>50</v>
      </c>
      <c r="C473" s="58">
        <v>809</v>
      </c>
      <c r="D473" s="59">
        <v>1</v>
      </c>
      <c r="E473" s="59">
        <v>6</v>
      </c>
      <c r="F473" s="60" t="s">
        <v>97</v>
      </c>
      <c r="G473" s="61" t="s">
        <v>51</v>
      </c>
      <c r="H473" s="28">
        <f>H474</f>
        <v>274.11673000000002</v>
      </c>
      <c r="I473" s="28">
        <f>I474</f>
        <v>274.11673000000002</v>
      </c>
      <c r="J473" s="48">
        <f t="shared" si="57"/>
        <v>100</v>
      </c>
    </row>
    <row r="474" spans="1:10" ht="21.75" customHeight="1" x14ac:dyDescent="0.2">
      <c r="A474" s="42"/>
      <c r="B474" s="57" t="s">
        <v>52</v>
      </c>
      <c r="C474" s="58">
        <v>809</v>
      </c>
      <c r="D474" s="59">
        <v>1</v>
      </c>
      <c r="E474" s="59">
        <v>6</v>
      </c>
      <c r="F474" s="60" t="s">
        <v>97</v>
      </c>
      <c r="G474" s="61" t="s">
        <v>53</v>
      </c>
      <c r="H474" s="28">
        <f>H475+H476</f>
        <v>274.11673000000002</v>
      </c>
      <c r="I474" s="28">
        <f>I475+I476</f>
        <v>274.11673000000002</v>
      </c>
      <c r="J474" s="48">
        <f t="shared" si="57"/>
        <v>100</v>
      </c>
    </row>
    <row r="475" spans="1:10" ht="21.75" customHeight="1" x14ac:dyDescent="0.2">
      <c r="A475" s="42"/>
      <c r="B475" s="57" t="s">
        <v>54</v>
      </c>
      <c r="C475" s="58">
        <v>809</v>
      </c>
      <c r="D475" s="59">
        <v>1</v>
      </c>
      <c r="E475" s="59">
        <v>6</v>
      </c>
      <c r="F475" s="60" t="s">
        <v>97</v>
      </c>
      <c r="G475" s="61" t="s">
        <v>55</v>
      </c>
      <c r="H475" s="28">
        <v>198.39776000000001</v>
      </c>
      <c r="I475" s="28">
        <v>198.39776000000001</v>
      </c>
      <c r="J475" s="48">
        <f t="shared" si="57"/>
        <v>100</v>
      </c>
    </row>
    <row r="476" spans="1:10" ht="12" customHeight="1" x14ac:dyDescent="0.2">
      <c r="A476" s="42"/>
      <c r="B476" s="57" t="s">
        <v>56</v>
      </c>
      <c r="C476" s="58">
        <v>809</v>
      </c>
      <c r="D476" s="59">
        <v>1</v>
      </c>
      <c r="E476" s="59">
        <v>6</v>
      </c>
      <c r="F476" s="60" t="s">
        <v>97</v>
      </c>
      <c r="G476" s="61" t="s">
        <v>57</v>
      </c>
      <c r="H476" s="28">
        <v>75.718969999999999</v>
      </c>
      <c r="I476" s="28">
        <v>75.718969999999999</v>
      </c>
      <c r="J476" s="48">
        <f t="shared" si="57"/>
        <v>100</v>
      </c>
    </row>
    <row r="477" spans="1:10" ht="53.25" customHeight="1" x14ac:dyDescent="0.2">
      <c r="A477" s="42"/>
      <c r="B477" s="57" t="s">
        <v>29</v>
      </c>
      <c r="C477" s="58">
        <v>809</v>
      </c>
      <c r="D477" s="59">
        <v>1</v>
      </c>
      <c r="E477" s="59">
        <v>6</v>
      </c>
      <c r="F477" s="60">
        <v>9300055490</v>
      </c>
      <c r="G477" s="61" t="s">
        <v>30</v>
      </c>
      <c r="H477" s="28">
        <f>H478</f>
        <v>35</v>
      </c>
      <c r="I477" s="28">
        <f>I478</f>
        <v>35</v>
      </c>
      <c r="J477" s="48">
        <f t="shared" ref="J477:J480" si="60">I477/H477*100</f>
        <v>100</v>
      </c>
    </row>
    <row r="478" spans="1:10" ht="21.75" customHeight="1" x14ac:dyDescent="0.2">
      <c r="A478" s="42"/>
      <c r="B478" s="57" t="s">
        <v>31</v>
      </c>
      <c r="C478" s="58">
        <v>809</v>
      </c>
      <c r="D478" s="59">
        <v>1</v>
      </c>
      <c r="E478" s="59">
        <v>6</v>
      </c>
      <c r="F478" s="60">
        <v>9300055490</v>
      </c>
      <c r="G478" s="61" t="s">
        <v>32</v>
      </c>
      <c r="H478" s="28">
        <f>H479+H480</f>
        <v>35</v>
      </c>
      <c r="I478" s="28">
        <f>I479+I480</f>
        <v>35</v>
      </c>
      <c r="J478" s="48">
        <f t="shared" si="60"/>
        <v>100</v>
      </c>
    </row>
    <row r="479" spans="1:10" ht="21.75" customHeight="1" x14ac:dyDescent="0.2">
      <c r="A479" s="42"/>
      <c r="B479" s="57" t="s">
        <v>33</v>
      </c>
      <c r="C479" s="58">
        <v>809</v>
      </c>
      <c r="D479" s="59">
        <v>1</v>
      </c>
      <c r="E479" s="59">
        <v>6</v>
      </c>
      <c r="F479" s="60">
        <v>9300055490</v>
      </c>
      <c r="G479" s="61" t="s">
        <v>34</v>
      </c>
      <c r="H479" s="28">
        <v>26.881720000000001</v>
      </c>
      <c r="I479" s="28">
        <v>26.881720000000001</v>
      </c>
      <c r="J479" s="48">
        <f t="shared" si="60"/>
        <v>100</v>
      </c>
    </row>
    <row r="480" spans="1:10" ht="32.25" customHeight="1" x14ac:dyDescent="0.2">
      <c r="A480" s="42"/>
      <c r="B480" s="57" t="s">
        <v>35</v>
      </c>
      <c r="C480" s="58">
        <v>809</v>
      </c>
      <c r="D480" s="59">
        <v>1</v>
      </c>
      <c r="E480" s="59">
        <v>6</v>
      </c>
      <c r="F480" s="60">
        <v>9300055490</v>
      </c>
      <c r="G480" s="61" t="s">
        <v>36</v>
      </c>
      <c r="H480" s="28">
        <v>8.1182800000000004</v>
      </c>
      <c r="I480" s="28">
        <v>8.1182800000000004</v>
      </c>
      <c r="J480" s="48">
        <f t="shared" si="60"/>
        <v>100</v>
      </c>
    </row>
    <row r="481" spans="1:13" s="20" customFormat="1" ht="12" customHeight="1" x14ac:dyDescent="0.2">
      <c r="A481" s="41"/>
      <c r="B481" s="47" t="s">
        <v>380</v>
      </c>
      <c r="C481" s="63">
        <v>991</v>
      </c>
      <c r="D481" s="54">
        <v>0</v>
      </c>
      <c r="E481" s="54">
        <v>0</v>
      </c>
      <c r="F481" s="55">
        <v>0</v>
      </c>
      <c r="G481" s="56">
        <v>0</v>
      </c>
      <c r="H481" s="27">
        <f>H482+H576+H587+H599+H621+H654+H667+H695+H702+H715+H733</f>
        <v>83809.438600000009</v>
      </c>
      <c r="I481" s="27">
        <f>I482+I576+I587+I599+I621+I654+I667+I695+I702+I715+I733</f>
        <v>75283.790080000006</v>
      </c>
      <c r="J481" s="29">
        <f t="shared" si="57"/>
        <v>89.827340855138488</v>
      </c>
      <c r="K481" s="49"/>
      <c r="L481" s="74"/>
      <c r="M481" s="75"/>
    </row>
    <row r="482" spans="1:13" ht="12" customHeight="1" x14ac:dyDescent="0.2">
      <c r="A482" s="42"/>
      <c r="B482" s="57" t="s">
        <v>23</v>
      </c>
      <c r="C482" s="58">
        <v>991</v>
      </c>
      <c r="D482" s="59">
        <v>1</v>
      </c>
      <c r="E482" s="59">
        <v>0</v>
      </c>
      <c r="F482" s="60">
        <v>0</v>
      </c>
      <c r="G482" s="61">
        <v>0</v>
      </c>
      <c r="H482" s="28">
        <f>H483+H494+H520+H526+H531</f>
        <v>47191.203690000009</v>
      </c>
      <c r="I482" s="28">
        <f>I483+I494+I520+I526+I531</f>
        <v>44153.945880000007</v>
      </c>
      <c r="J482" s="48">
        <f t="shared" si="57"/>
        <v>93.563932316810963</v>
      </c>
      <c r="L482" s="76"/>
      <c r="M482" s="76"/>
    </row>
    <row r="483" spans="1:13" ht="21.75" customHeight="1" x14ac:dyDescent="0.2">
      <c r="A483" s="42"/>
      <c r="B483" s="57" t="s">
        <v>24</v>
      </c>
      <c r="C483" s="58">
        <v>991</v>
      </c>
      <c r="D483" s="59">
        <v>1</v>
      </c>
      <c r="E483" s="59">
        <v>2</v>
      </c>
      <c r="F483" s="60">
        <v>0</v>
      </c>
      <c r="G483" s="61">
        <v>0</v>
      </c>
      <c r="H483" s="28">
        <f>H484</f>
        <v>1872.1191000000001</v>
      </c>
      <c r="I483" s="28">
        <f>I484</f>
        <v>1872.1191000000001</v>
      </c>
      <c r="J483" s="48">
        <f t="shared" si="57"/>
        <v>100</v>
      </c>
      <c r="L483" s="76"/>
      <c r="M483" s="76"/>
    </row>
    <row r="484" spans="1:13" ht="32.25" customHeight="1" x14ac:dyDescent="0.2">
      <c r="A484" s="42"/>
      <c r="B484" s="57" t="s">
        <v>25</v>
      </c>
      <c r="C484" s="58">
        <v>991</v>
      </c>
      <c r="D484" s="59">
        <v>1</v>
      </c>
      <c r="E484" s="59">
        <v>2</v>
      </c>
      <c r="F484" s="60" t="s">
        <v>26</v>
      </c>
      <c r="G484" s="61">
        <v>0</v>
      </c>
      <c r="H484" s="28">
        <f>H485+H490</f>
        <v>1872.1191000000001</v>
      </c>
      <c r="I484" s="28">
        <f>I485+I490</f>
        <v>1872.1191000000001</v>
      </c>
      <c r="J484" s="48">
        <f t="shared" si="57"/>
        <v>100</v>
      </c>
    </row>
    <row r="485" spans="1:13" ht="21.75" customHeight="1" x14ac:dyDescent="0.2">
      <c r="A485" s="42"/>
      <c r="B485" s="57" t="s">
        <v>27</v>
      </c>
      <c r="C485" s="58">
        <v>991</v>
      </c>
      <c r="D485" s="59">
        <v>1</v>
      </c>
      <c r="E485" s="59">
        <v>2</v>
      </c>
      <c r="F485" s="60" t="s">
        <v>28</v>
      </c>
      <c r="G485" s="61">
        <v>0</v>
      </c>
      <c r="H485" s="28">
        <f>H486</f>
        <v>1734.1191000000001</v>
      </c>
      <c r="I485" s="28">
        <f>I486</f>
        <v>1734.1191000000001</v>
      </c>
      <c r="J485" s="48">
        <f t="shared" si="57"/>
        <v>100</v>
      </c>
    </row>
    <row r="486" spans="1:13" ht="53.25" customHeight="1" x14ac:dyDescent="0.2">
      <c r="A486" s="42"/>
      <c r="B486" s="57" t="s">
        <v>29</v>
      </c>
      <c r="C486" s="58">
        <v>991</v>
      </c>
      <c r="D486" s="59">
        <v>1</v>
      </c>
      <c r="E486" s="59">
        <v>2</v>
      </c>
      <c r="F486" s="60" t="s">
        <v>28</v>
      </c>
      <c r="G486" s="61" t="s">
        <v>30</v>
      </c>
      <c r="H486" s="28">
        <f>H487</f>
        <v>1734.1191000000001</v>
      </c>
      <c r="I486" s="28">
        <f>I487</f>
        <v>1734.1191000000001</v>
      </c>
      <c r="J486" s="48">
        <f t="shared" si="57"/>
        <v>100</v>
      </c>
    </row>
    <row r="487" spans="1:13" ht="21.75" customHeight="1" x14ac:dyDescent="0.2">
      <c r="A487" s="42"/>
      <c r="B487" s="57" t="s">
        <v>31</v>
      </c>
      <c r="C487" s="58">
        <v>991</v>
      </c>
      <c r="D487" s="59">
        <v>1</v>
      </c>
      <c r="E487" s="59">
        <v>2</v>
      </c>
      <c r="F487" s="60" t="s">
        <v>28</v>
      </c>
      <c r="G487" s="61" t="s">
        <v>32</v>
      </c>
      <c r="H487" s="28">
        <f>H488+H489</f>
        <v>1734.1191000000001</v>
      </c>
      <c r="I487" s="28">
        <f>I488+I489</f>
        <v>1734.1191000000001</v>
      </c>
      <c r="J487" s="48">
        <f t="shared" si="57"/>
        <v>100</v>
      </c>
    </row>
    <row r="488" spans="1:13" ht="21.75" customHeight="1" x14ac:dyDescent="0.2">
      <c r="A488" s="42"/>
      <c r="B488" s="57" t="s">
        <v>33</v>
      </c>
      <c r="C488" s="58">
        <v>991</v>
      </c>
      <c r="D488" s="59">
        <v>1</v>
      </c>
      <c r="E488" s="59">
        <v>2</v>
      </c>
      <c r="F488" s="60" t="s">
        <v>28</v>
      </c>
      <c r="G488" s="61" t="s">
        <v>34</v>
      </c>
      <c r="H488" s="28">
        <v>1332.8165100000001</v>
      </c>
      <c r="I488" s="28">
        <v>1332.8165100000001</v>
      </c>
      <c r="J488" s="48">
        <f t="shared" si="57"/>
        <v>100</v>
      </c>
    </row>
    <row r="489" spans="1:13" ht="32.25" customHeight="1" x14ac:dyDescent="0.2">
      <c r="A489" s="42"/>
      <c r="B489" s="57" t="s">
        <v>35</v>
      </c>
      <c r="C489" s="58">
        <v>991</v>
      </c>
      <c r="D489" s="59">
        <v>1</v>
      </c>
      <c r="E489" s="59">
        <v>2</v>
      </c>
      <c r="F489" s="60" t="s">
        <v>28</v>
      </c>
      <c r="G489" s="61" t="s">
        <v>36</v>
      </c>
      <c r="H489" s="28">
        <v>401.30259000000001</v>
      </c>
      <c r="I489" s="28">
        <v>401.30259000000001</v>
      </c>
      <c r="J489" s="48">
        <f t="shared" si="57"/>
        <v>100</v>
      </c>
    </row>
    <row r="490" spans="1:13" ht="30.75" customHeight="1" x14ac:dyDescent="0.2">
      <c r="A490" s="42"/>
      <c r="B490" s="72" t="s">
        <v>427</v>
      </c>
      <c r="C490" s="58">
        <v>991</v>
      </c>
      <c r="D490" s="59">
        <v>1</v>
      </c>
      <c r="E490" s="59">
        <v>2</v>
      </c>
      <c r="F490" s="60">
        <v>7800055490</v>
      </c>
      <c r="G490" s="61" t="s">
        <v>30</v>
      </c>
      <c r="H490" s="28">
        <f>H491</f>
        <v>138</v>
      </c>
      <c r="I490" s="28">
        <f>I491</f>
        <v>138</v>
      </c>
      <c r="J490" s="48">
        <f t="shared" ref="J490:J493" si="61">I490/H490*100</f>
        <v>100</v>
      </c>
    </row>
    <row r="491" spans="1:13" ht="21.75" customHeight="1" x14ac:dyDescent="0.2">
      <c r="A491" s="42"/>
      <c r="B491" s="57" t="s">
        <v>31</v>
      </c>
      <c r="C491" s="58">
        <v>991</v>
      </c>
      <c r="D491" s="59">
        <v>1</v>
      </c>
      <c r="E491" s="59">
        <v>2</v>
      </c>
      <c r="F491" s="60">
        <v>7800055490</v>
      </c>
      <c r="G491" s="61" t="s">
        <v>32</v>
      </c>
      <c r="H491" s="28">
        <f>H492+H493</f>
        <v>138</v>
      </c>
      <c r="I491" s="28">
        <f>I492+I493</f>
        <v>138</v>
      </c>
      <c r="J491" s="48">
        <f t="shared" si="61"/>
        <v>100</v>
      </c>
    </row>
    <row r="492" spans="1:13" ht="21.75" customHeight="1" x14ac:dyDescent="0.2">
      <c r="A492" s="42"/>
      <c r="B492" s="57" t="s">
        <v>33</v>
      </c>
      <c r="C492" s="58">
        <v>991</v>
      </c>
      <c r="D492" s="59">
        <v>1</v>
      </c>
      <c r="E492" s="59">
        <v>2</v>
      </c>
      <c r="F492" s="60">
        <v>7800055490</v>
      </c>
      <c r="G492" s="61" t="s">
        <v>34</v>
      </c>
      <c r="H492" s="28">
        <v>105.99079</v>
      </c>
      <c r="I492" s="28">
        <v>105.99079</v>
      </c>
      <c r="J492" s="48">
        <f t="shared" si="61"/>
        <v>100</v>
      </c>
    </row>
    <row r="493" spans="1:13" ht="32.25" customHeight="1" x14ac:dyDescent="0.2">
      <c r="A493" s="42"/>
      <c r="B493" s="57" t="s">
        <v>35</v>
      </c>
      <c r="C493" s="58">
        <v>991</v>
      </c>
      <c r="D493" s="59">
        <v>1</v>
      </c>
      <c r="E493" s="59">
        <v>2</v>
      </c>
      <c r="F493" s="60">
        <v>7800055490</v>
      </c>
      <c r="G493" s="61" t="s">
        <v>36</v>
      </c>
      <c r="H493" s="28">
        <v>32.009210000000003</v>
      </c>
      <c r="I493" s="28">
        <v>32.009210000000003</v>
      </c>
      <c r="J493" s="48">
        <f t="shared" si="61"/>
        <v>100</v>
      </c>
    </row>
    <row r="494" spans="1:13" ht="42.75" customHeight="1" x14ac:dyDescent="0.2">
      <c r="A494" s="42"/>
      <c r="B494" s="57" t="s">
        <v>68</v>
      </c>
      <c r="C494" s="58">
        <v>991</v>
      </c>
      <c r="D494" s="59">
        <v>1</v>
      </c>
      <c r="E494" s="59">
        <v>4</v>
      </c>
      <c r="F494" s="60">
        <v>0</v>
      </c>
      <c r="G494" s="61">
        <v>0</v>
      </c>
      <c r="H494" s="28">
        <f>H495</f>
        <v>33355.385990000002</v>
      </c>
      <c r="I494" s="28">
        <f>I495</f>
        <v>32102.823230000002</v>
      </c>
      <c r="J494" s="48">
        <f t="shared" si="57"/>
        <v>96.244796086678406</v>
      </c>
      <c r="L494" s="32"/>
    </row>
    <row r="495" spans="1:13" ht="32.25" customHeight="1" x14ac:dyDescent="0.2">
      <c r="A495" s="42"/>
      <c r="B495" s="57" t="s">
        <v>25</v>
      </c>
      <c r="C495" s="58">
        <v>991</v>
      </c>
      <c r="D495" s="59">
        <v>1</v>
      </c>
      <c r="E495" s="59">
        <v>4</v>
      </c>
      <c r="F495" s="60" t="s">
        <v>26</v>
      </c>
      <c r="G495" s="61">
        <v>0</v>
      </c>
      <c r="H495" s="28">
        <f>H496+H501+H512+H516</f>
        <v>33355.385990000002</v>
      </c>
      <c r="I495" s="28">
        <f>I496+I501+I512+I516</f>
        <v>32102.823230000002</v>
      </c>
      <c r="J495" s="48">
        <f t="shared" si="57"/>
        <v>96.244796086678406</v>
      </c>
      <c r="L495" s="32"/>
    </row>
    <row r="496" spans="1:13" s="20" customFormat="1" ht="21.75" customHeight="1" x14ac:dyDescent="0.2">
      <c r="A496" s="41"/>
      <c r="B496" s="57" t="s">
        <v>69</v>
      </c>
      <c r="C496" s="58">
        <v>991</v>
      </c>
      <c r="D496" s="59">
        <v>1</v>
      </c>
      <c r="E496" s="59">
        <v>4</v>
      </c>
      <c r="F496" s="60" t="s">
        <v>70</v>
      </c>
      <c r="G496" s="61">
        <v>0</v>
      </c>
      <c r="H496" s="28">
        <f>H497</f>
        <v>21231.033770000002</v>
      </c>
      <c r="I496" s="28">
        <f>I497</f>
        <v>21231.033770000002</v>
      </c>
      <c r="J496" s="29">
        <f t="shared" si="57"/>
        <v>100</v>
      </c>
    </row>
    <row r="497" spans="1:12" ht="53.25" customHeight="1" x14ac:dyDescent="0.2">
      <c r="A497" s="42"/>
      <c r="B497" s="57" t="s">
        <v>29</v>
      </c>
      <c r="C497" s="58">
        <v>991</v>
      </c>
      <c r="D497" s="59">
        <v>1</v>
      </c>
      <c r="E497" s="59">
        <v>4</v>
      </c>
      <c r="F497" s="60" t="s">
        <v>70</v>
      </c>
      <c r="G497" s="61" t="s">
        <v>30</v>
      </c>
      <c r="H497" s="28">
        <f>H498</f>
        <v>21231.033770000002</v>
      </c>
      <c r="I497" s="28">
        <f>I498</f>
        <v>21231.033770000002</v>
      </c>
      <c r="J497" s="48">
        <f t="shared" si="57"/>
        <v>100</v>
      </c>
    </row>
    <row r="498" spans="1:12" ht="21.75" customHeight="1" x14ac:dyDescent="0.2">
      <c r="A498" s="42"/>
      <c r="B498" s="57" t="s">
        <v>31</v>
      </c>
      <c r="C498" s="58">
        <v>991</v>
      </c>
      <c r="D498" s="59">
        <v>1</v>
      </c>
      <c r="E498" s="59">
        <v>4</v>
      </c>
      <c r="F498" s="60" t="s">
        <v>70</v>
      </c>
      <c r="G498" s="61" t="s">
        <v>32</v>
      </c>
      <c r="H498" s="28">
        <f>H499+H500</f>
        <v>21231.033770000002</v>
      </c>
      <c r="I498" s="28">
        <f>I499+I500</f>
        <v>21231.033770000002</v>
      </c>
      <c r="J498" s="48">
        <f t="shared" si="57"/>
        <v>100</v>
      </c>
    </row>
    <row r="499" spans="1:12" ht="21.75" customHeight="1" x14ac:dyDescent="0.2">
      <c r="A499" s="42"/>
      <c r="B499" s="57" t="s">
        <v>33</v>
      </c>
      <c r="C499" s="58">
        <v>991</v>
      </c>
      <c r="D499" s="59">
        <v>1</v>
      </c>
      <c r="E499" s="59">
        <v>4</v>
      </c>
      <c r="F499" s="60" t="s">
        <v>70</v>
      </c>
      <c r="G499" s="61" t="s">
        <v>34</v>
      </c>
      <c r="H499" s="28">
        <v>16332.68276</v>
      </c>
      <c r="I499" s="28">
        <v>16332.68276</v>
      </c>
      <c r="J499" s="48">
        <f t="shared" si="57"/>
        <v>100</v>
      </c>
    </row>
    <row r="500" spans="1:12" ht="32.25" customHeight="1" x14ac:dyDescent="0.2">
      <c r="A500" s="42"/>
      <c r="B500" s="57" t="s">
        <v>35</v>
      </c>
      <c r="C500" s="58">
        <v>991</v>
      </c>
      <c r="D500" s="59">
        <v>1</v>
      </c>
      <c r="E500" s="59">
        <v>4</v>
      </c>
      <c r="F500" s="60" t="s">
        <v>70</v>
      </c>
      <c r="G500" s="61" t="s">
        <v>36</v>
      </c>
      <c r="H500" s="28">
        <v>4898.3510100000003</v>
      </c>
      <c r="I500" s="28">
        <v>4898.3510100000003</v>
      </c>
      <c r="J500" s="48">
        <f t="shared" si="57"/>
        <v>100</v>
      </c>
    </row>
    <row r="501" spans="1:12" ht="32.25" customHeight="1" x14ac:dyDescent="0.2">
      <c r="A501" s="42"/>
      <c r="B501" s="57" t="s">
        <v>71</v>
      </c>
      <c r="C501" s="58">
        <v>991</v>
      </c>
      <c r="D501" s="59">
        <v>1</v>
      </c>
      <c r="E501" s="59">
        <v>4</v>
      </c>
      <c r="F501" s="60" t="s">
        <v>72</v>
      </c>
      <c r="G501" s="61">
        <v>0</v>
      </c>
      <c r="H501" s="28">
        <f>H502+H507</f>
        <v>11636.753219999999</v>
      </c>
      <c r="I501" s="28">
        <f>I502+I507</f>
        <v>10390.990459999999</v>
      </c>
      <c r="J501" s="48">
        <f t="shared" si="57"/>
        <v>89.294584696881628</v>
      </c>
    </row>
    <row r="502" spans="1:12" ht="21.75" customHeight="1" x14ac:dyDescent="0.2">
      <c r="A502" s="42"/>
      <c r="B502" s="57" t="s">
        <v>50</v>
      </c>
      <c r="C502" s="58">
        <v>991</v>
      </c>
      <c r="D502" s="59">
        <v>1</v>
      </c>
      <c r="E502" s="59">
        <v>4</v>
      </c>
      <c r="F502" s="60" t="s">
        <v>72</v>
      </c>
      <c r="G502" s="61" t="s">
        <v>51</v>
      </c>
      <c r="H502" s="28">
        <f>H503</f>
        <v>10619.753219999999</v>
      </c>
      <c r="I502" s="28">
        <f>I503</f>
        <v>9917.1806199999992</v>
      </c>
      <c r="J502" s="48">
        <f t="shared" si="57"/>
        <v>93.384285063452737</v>
      </c>
    </row>
    <row r="503" spans="1:12" ht="21.75" customHeight="1" x14ac:dyDescent="0.2">
      <c r="A503" s="42"/>
      <c r="B503" s="57" t="s">
        <v>52</v>
      </c>
      <c r="C503" s="58">
        <v>991</v>
      </c>
      <c r="D503" s="59">
        <v>1</v>
      </c>
      <c r="E503" s="59">
        <v>4</v>
      </c>
      <c r="F503" s="60" t="s">
        <v>72</v>
      </c>
      <c r="G503" s="61" t="s">
        <v>53</v>
      </c>
      <c r="H503" s="28">
        <f>H504+H505+H506</f>
        <v>10619.753219999999</v>
      </c>
      <c r="I503" s="28">
        <f>I504+I505+I506</f>
        <v>9917.1806199999992</v>
      </c>
      <c r="J503" s="48">
        <f t="shared" si="57"/>
        <v>93.384285063452737</v>
      </c>
    </row>
    <row r="504" spans="1:12" ht="21.75" customHeight="1" x14ac:dyDescent="0.2">
      <c r="A504" s="42"/>
      <c r="B504" s="57" t="s">
        <v>54</v>
      </c>
      <c r="C504" s="58">
        <v>991</v>
      </c>
      <c r="D504" s="59">
        <v>1</v>
      </c>
      <c r="E504" s="59">
        <v>4</v>
      </c>
      <c r="F504" s="60" t="s">
        <v>72</v>
      </c>
      <c r="G504" s="61" t="s">
        <v>55</v>
      </c>
      <c r="H504" s="28">
        <v>1507.86</v>
      </c>
      <c r="I504" s="28">
        <v>1242.0732599999999</v>
      </c>
      <c r="J504" s="48">
        <f t="shared" si="57"/>
        <v>82.373248179539218</v>
      </c>
    </row>
    <row r="505" spans="1:12" ht="12" customHeight="1" x14ac:dyDescent="0.2">
      <c r="A505" s="42"/>
      <c r="B505" s="57" t="s">
        <v>56</v>
      </c>
      <c r="C505" s="58">
        <v>991</v>
      </c>
      <c r="D505" s="59">
        <v>1</v>
      </c>
      <c r="E505" s="59">
        <v>4</v>
      </c>
      <c r="F505" s="60" t="s">
        <v>72</v>
      </c>
      <c r="G505" s="61" t="s">
        <v>57</v>
      </c>
      <c r="H505" s="28">
        <v>7626.1736499999997</v>
      </c>
      <c r="I505" s="28">
        <v>7189.3877899999998</v>
      </c>
      <c r="J505" s="48">
        <f t="shared" si="57"/>
        <v>94.272542430239568</v>
      </c>
    </row>
    <row r="506" spans="1:12" ht="12" customHeight="1" x14ac:dyDescent="0.2">
      <c r="A506" s="42"/>
      <c r="B506" s="57" t="s">
        <v>73</v>
      </c>
      <c r="C506" s="58">
        <v>991</v>
      </c>
      <c r="D506" s="59">
        <v>1</v>
      </c>
      <c r="E506" s="59">
        <v>4</v>
      </c>
      <c r="F506" s="60" t="s">
        <v>72</v>
      </c>
      <c r="G506" s="61" t="s">
        <v>74</v>
      </c>
      <c r="H506" s="28">
        <v>1485.71957</v>
      </c>
      <c r="I506" s="28">
        <v>1485.71957</v>
      </c>
      <c r="J506" s="48">
        <f t="shared" si="57"/>
        <v>100</v>
      </c>
      <c r="K506" s="50"/>
      <c r="L506" s="39"/>
    </row>
    <row r="507" spans="1:12" ht="12" customHeight="1" x14ac:dyDescent="0.2">
      <c r="A507" s="42"/>
      <c r="B507" s="57" t="s">
        <v>58</v>
      </c>
      <c r="C507" s="58">
        <v>991</v>
      </c>
      <c r="D507" s="59">
        <v>1</v>
      </c>
      <c r="E507" s="59">
        <v>4</v>
      </c>
      <c r="F507" s="60" t="s">
        <v>72</v>
      </c>
      <c r="G507" s="61" t="s">
        <v>59</v>
      </c>
      <c r="H507" s="28">
        <f>H508</f>
        <v>1017</v>
      </c>
      <c r="I507" s="28">
        <f>I508</f>
        <v>473.80984000000001</v>
      </c>
      <c r="J507" s="48">
        <f t="shared" si="57"/>
        <v>46.588971484759092</v>
      </c>
    </row>
    <row r="508" spans="1:12" ht="12" customHeight="1" x14ac:dyDescent="0.2">
      <c r="A508" s="42"/>
      <c r="B508" s="57" t="s">
        <v>60</v>
      </c>
      <c r="C508" s="58">
        <v>991</v>
      </c>
      <c r="D508" s="59">
        <v>1</v>
      </c>
      <c r="E508" s="59">
        <v>4</v>
      </c>
      <c r="F508" s="60" t="s">
        <v>72</v>
      </c>
      <c r="G508" s="61" t="s">
        <v>61</v>
      </c>
      <c r="H508" s="28">
        <f>H509+H510+H511</f>
        <v>1017</v>
      </c>
      <c r="I508" s="28">
        <f>I509+I510+I511</f>
        <v>473.80984000000001</v>
      </c>
      <c r="J508" s="48">
        <f t="shared" si="57"/>
        <v>46.588971484759092</v>
      </c>
    </row>
    <row r="509" spans="1:12" ht="21.75" customHeight="1" x14ac:dyDescent="0.2">
      <c r="A509" s="42"/>
      <c r="B509" s="57" t="s">
        <v>62</v>
      </c>
      <c r="C509" s="58">
        <v>991</v>
      </c>
      <c r="D509" s="59">
        <v>1</v>
      </c>
      <c r="E509" s="59">
        <v>4</v>
      </c>
      <c r="F509" s="60" t="s">
        <v>72</v>
      </c>
      <c r="G509" s="61" t="s">
        <v>63</v>
      </c>
      <c r="H509" s="28">
        <v>442</v>
      </c>
      <c r="I509" s="28">
        <v>219.66867999999999</v>
      </c>
      <c r="J509" s="48">
        <f t="shared" si="57"/>
        <v>49.698796380090499</v>
      </c>
      <c r="L509" s="32"/>
    </row>
    <row r="510" spans="1:12" ht="12" customHeight="1" x14ac:dyDescent="0.2">
      <c r="A510" s="42"/>
      <c r="B510" s="57" t="s">
        <v>64</v>
      </c>
      <c r="C510" s="58">
        <v>991</v>
      </c>
      <c r="D510" s="59">
        <v>1</v>
      </c>
      <c r="E510" s="59">
        <v>4</v>
      </c>
      <c r="F510" s="60" t="s">
        <v>72</v>
      </c>
      <c r="G510" s="61" t="s">
        <v>65</v>
      </c>
      <c r="H510" s="28">
        <v>115</v>
      </c>
      <c r="I510" s="28">
        <v>75.534300000000002</v>
      </c>
      <c r="J510" s="48">
        <f t="shared" si="57"/>
        <v>65.682000000000002</v>
      </c>
    </row>
    <row r="511" spans="1:12" ht="12" customHeight="1" x14ac:dyDescent="0.2">
      <c r="A511" s="42"/>
      <c r="B511" s="57" t="s">
        <v>66</v>
      </c>
      <c r="C511" s="58">
        <v>991</v>
      </c>
      <c r="D511" s="59">
        <v>1</v>
      </c>
      <c r="E511" s="59">
        <v>4</v>
      </c>
      <c r="F511" s="60" t="s">
        <v>72</v>
      </c>
      <c r="G511" s="61" t="s">
        <v>67</v>
      </c>
      <c r="H511" s="28">
        <v>460</v>
      </c>
      <c r="I511" s="28">
        <v>178.60686000000001</v>
      </c>
      <c r="J511" s="48">
        <f t="shared" ref="J511:J579" si="62">I511/H511*100</f>
        <v>38.827578260869565</v>
      </c>
    </row>
    <row r="512" spans="1:12" ht="32.25" customHeight="1" x14ac:dyDescent="0.2">
      <c r="A512" s="42"/>
      <c r="B512" s="57" t="s">
        <v>75</v>
      </c>
      <c r="C512" s="58">
        <v>991</v>
      </c>
      <c r="D512" s="59">
        <v>1</v>
      </c>
      <c r="E512" s="59">
        <v>4</v>
      </c>
      <c r="F512" s="60" t="s">
        <v>76</v>
      </c>
      <c r="G512" s="61">
        <v>0</v>
      </c>
      <c r="H512" s="28">
        <f t="shared" ref="H512:I514" si="63">H513</f>
        <v>382.59899999999999</v>
      </c>
      <c r="I512" s="28">
        <f t="shared" si="63"/>
        <v>375.79899999999998</v>
      </c>
      <c r="J512" s="48">
        <f t="shared" si="62"/>
        <v>98.22268223387934</v>
      </c>
    </row>
    <row r="513" spans="1:10" ht="53.25" customHeight="1" x14ac:dyDescent="0.2">
      <c r="A513" s="42"/>
      <c r="B513" s="57" t="s">
        <v>29</v>
      </c>
      <c r="C513" s="58">
        <v>991</v>
      </c>
      <c r="D513" s="59">
        <v>1</v>
      </c>
      <c r="E513" s="59">
        <v>4</v>
      </c>
      <c r="F513" s="60" t="s">
        <v>76</v>
      </c>
      <c r="G513" s="61" t="s">
        <v>30</v>
      </c>
      <c r="H513" s="28">
        <f t="shared" si="63"/>
        <v>382.59899999999999</v>
      </c>
      <c r="I513" s="28">
        <f t="shared" si="63"/>
        <v>375.79899999999998</v>
      </c>
      <c r="J513" s="48">
        <f t="shared" si="62"/>
        <v>98.22268223387934</v>
      </c>
    </row>
    <row r="514" spans="1:10" ht="21.75" customHeight="1" x14ac:dyDescent="0.2">
      <c r="A514" s="42"/>
      <c r="B514" s="57" t="s">
        <v>31</v>
      </c>
      <c r="C514" s="58">
        <v>991</v>
      </c>
      <c r="D514" s="59">
        <v>1</v>
      </c>
      <c r="E514" s="59">
        <v>4</v>
      </c>
      <c r="F514" s="60" t="s">
        <v>76</v>
      </c>
      <c r="G514" s="61" t="s">
        <v>32</v>
      </c>
      <c r="H514" s="28">
        <f t="shared" si="63"/>
        <v>382.59899999999999</v>
      </c>
      <c r="I514" s="28">
        <f t="shared" si="63"/>
        <v>375.79899999999998</v>
      </c>
      <c r="J514" s="48">
        <f t="shared" si="62"/>
        <v>98.22268223387934</v>
      </c>
    </row>
    <row r="515" spans="1:10" s="20" customFormat="1" ht="32.25" customHeight="1" x14ac:dyDescent="0.2">
      <c r="A515" s="41"/>
      <c r="B515" s="57" t="s">
        <v>48</v>
      </c>
      <c r="C515" s="58">
        <v>991</v>
      </c>
      <c r="D515" s="59">
        <v>1</v>
      </c>
      <c r="E515" s="59">
        <v>4</v>
      </c>
      <c r="F515" s="60" t="s">
        <v>76</v>
      </c>
      <c r="G515" s="61" t="s">
        <v>49</v>
      </c>
      <c r="H515" s="28">
        <v>382.59899999999999</v>
      </c>
      <c r="I515" s="28">
        <v>375.79899999999998</v>
      </c>
      <c r="J515" s="29">
        <f t="shared" si="62"/>
        <v>98.22268223387934</v>
      </c>
    </row>
    <row r="516" spans="1:10" ht="53.25" customHeight="1" x14ac:dyDescent="0.2">
      <c r="A516" s="42"/>
      <c r="B516" s="57" t="s">
        <v>29</v>
      </c>
      <c r="C516" s="58">
        <v>991</v>
      </c>
      <c r="D516" s="59">
        <v>1</v>
      </c>
      <c r="E516" s="59">
        <v>4</v>
      </c>
      <c r="F516" s="60">
        <v>7800055490</v>
      </c>
      <c r="G516" s="61" t="s">
        <v>30</v>
      </c>
      <c r="H516" s="28">
        <f>H517</f>
        <v>105</v>
      </c>
      <c r="I516" s="28">
        <f>I517</f>
        <v>105</v>
      </c>
      <c r="J516" s="48">
        <f t="shared" si="62"/>
        <v>100</v>
      </c>
    </row>
    <row r="517" spans="1:10" ht="21.75" customHeight="1" x14ac:dyDescent="0.2">
      <c r="A517" s="42"/>
      <c r="B517" s="57" t="s">
        <v>31</v>
      </c>
      <c r="C517" s="58">
        <v>991</v>
      </c>
      <c r="D517" s="59">
        <v>1</v>
      </c>
      <c r="E517" s="59">
        <v>4</v>
      </c>
      <c r="F517" s="60">
        <v>7800055490</v>
      </c>
      <c r="G517" s="61" t="s">
        <v>32</v>
      </c>
      <c r="H517" s="28">
        <f>H518+H519</f>
        <v>105</v>
      </c>
      <c r="I517" s="28">
        <f>I518+I519</f>
        <v>105</v>
      </c>
      <c r="J517" s="48">
        <f t="shared" si="62"/>
        <v>100</v>
      </c>
    </row>
    <row r="518" spans="1:10" ht="21.75" customHeight="1" x14ac:dyDescent="0.2">
      <c r="A518" s="42"/>
      <c r="B518" s="57" t="s">
        <v>33</v>
      </c>
      <c r="C518" s="58">
        <v>991</v>
      </c>
      <c r="D518" s="59">
        <v>1</v>
      </c>
      <c r="E518" s="59">
        <v>4</v>
      </c>
      <c r="F518" s="60">
        <v>7800055490</v>
      </c>
      <c r="G518" s="61" t="s">
        <v>34</v>
      </c>
      <c r="H518" s="28">
        <v>80.645160000000004</v>
      </c>
      <c r="I518" s="28">
        <v>80.645160000000004</v>
      </c>
      <c r="J518" s="48">
        <f t="shared" si="62"/>
        <v>100</v>
      </c>
    </row>
    <row r="519" spans="1:10" ht="32.25" customHeight="1" x14ac:dyDescent="0.2">
      <c r="A519" s="42"/>
      <c r="B519" s="57" t="s">
        <v>35</v>
      </c>
      <c r="C519" s="58">
        <v>991</v>
      </c>
      <c r="D519" s="59">
        <v>1</v>
      </c>
      <c r="E519" s="59">
        <v>4</v>
      </c>
      <c r="F519" s="60">
        <v>7800055490</v>
      </c>
      <c r="G519" s="61" t="s">
        <v>36</v>
      </c>
      <c r="H519" s="28">
        <v>24.354839999999999</v>
      </c>
      <c r="I519" s="28">
        <v>24.354839999999999</v>
      </c>
      <c r="J519" s="48">
        <f t="shared" si="62"/>
        <v>100</v>
      </c>
    </row>
    <row r="520" spans="1:10" ht="12" customHeight="1" x14ac:dyDescent="0.2">
      <c r="A520" s="42"/>
      <c r="B520" s="57" t="s">
        <v>77</v>
      </c>
      <c r="C520" s="58">
        <v>991</v>
      </c>
      <c r="D520" s="59">
        <v>1</v>
      </c>
      <c r="E520" s="59">
        <v>5</v>
      </c>
      <c r="F520" s="60">
        <v>0</v>
      </c>
      <c r="G520" s="61">
        <v>0</v>
      </c>
      <c r="H520" s="28">
        <f t="shared" ref="H520:I524" si="64">H521</f>
        <v>11.6</v>
      </c>
      <c r="I520" s="28">
        <f t="shared" si="64"/>
        <v>11.6</v>
      </c>
      <c r="J520" s="48">
        <f t="shared" si="62"/>
        <v>100</v>
      </c>
    </row>
    <row r="521" spans="1:10" ht="32.25" customHeight="1" x14ac:dyDescent="0.2">
      <c r="A521" s="42"/>
      <c r="B521" s="57" t="s">
        <v>78</v>
      </c>
      <c r="C521" s="58">
        <v>991</v>
      </c>
      <c r="D521" s="59">
        <v>1</v>
      </c>
      <c r="E521" s="59">
        <v>5</v>
      </c>
      <c r="F521" s="60" t="s">
        <v>79</v>
      </c>
      <c r="G521" s="61">
        <v>0</v>
      </c>
      <c r="H521" s="28">
        <f t="shared" si="64"/>
        <v>11.6</v>
      </c>
      <c r="I521" s="28">
        <f t="shared" si="64"/>
        <v>11.6</v>
      </c>
      <c r="J521" s="48">
        <f t="shared" si="62"/>
        <v>100</v>
      </c>
    </row>
    <row r="522" spans="1:10" ht="42.75" customHeight="1" x14ac:dyDescent="0.2">
      <c r="A522" s="42"/>
      <c r="B522" s="57" t="s">
        <v>80</v>
      </c>
      <c r="C522" s="58">
        <v>991</v>
      </c>
      <c r="D522" s="59">
        <v>1</v>
      </c>
      <c r="E522" s="59">
        <v>5</v>
      </c>
      <c r="F522" s="60" t="s">
        <v>81</v>
      </c>
      <c r="G522" s="61">
        <v>0</v>
      </c>
      <c r="H522" s="28">
        <f t="shared" si="64"/>
        <v>11.6</v>
      </c>
      <c r="I522" s="28">
        <f t="shared" si="64"/>
        <v>11.6</v>
      </c>
      <c r="J522" s="48">
        <f t="shared" si="62"/>
        <v>100</v>
      </c>
    </row>
    <row r="523" spans="1:10" ht="21.75" customHeight="1" x14ac:dyDescent="0.2">
      <c r="A523" s="42"/>
      <c r="B523" s="57" t="s">
        <v>50</v>
      </c>
      <c r="C523" s="58">
        <v>991</v>
      </c>
      <c r="D523" s="59">
        <v>1</v>
      </c>
      <c r="E523" s="59">
        <v>5</v>
      </c>
      <c r="F523" s="60" t="s">
        <v>81</v>
      </c>
      <c r="G523" s="61" t="s">
        <v>51</v>
      </c>
      <c r="H523" s="28">
        <f t="shared" si="64"/>
        <v>11.6</v>
      </c>
      <c r="I523" s="28">
        <f t="shared" si="64"/>
        <v>11.6</v>
      </c>
      <c r="J523" s="48">
        <f t="shared" si="62"/>
        <v>100</v>
      </c>
    </row>
    <row r="524" spans="1:10" ht="21.75" customHeight="1" x14ac:dyDescent="0.2">
      <c r="A524" s="42"/>
      <c r="B524" s="57" t="s">
        <v>52</v>
      </c>
      <c r="C524" s="58">
        <v>991</v>
      </c>
      <c r="D524" s="59">
        <v>1</v>
      </c>
      <c r="E524" s="59">
        <v>5</v>
      </c>
      <c r="F524" s="60" t="s">
        <v>81</v>
      </c>
      <c r="G524" s="61" t="s">
        <v>53</v>
      </c>
      <c r="H524" s="28">
        <f t="shared" si="64"/>
        <v>11.6</v>
      </c>
      <c r="I524" s="28">
        <f t="shared" si="64"/>
        <v>11.6</v>
      </c>
      <c r="J524" s="48">
        <f t="shared" si="62"/>
        <v>100</v>
      </c>
    </row>
    <row r="525" spans="1:10" ht="12" customHeight="1" x14ac:dyDescent="0.2">
      <c r="A525" s="42"/>
      <c r="B525" s="57" t="s">
        <v>56</v>
      </c>
      <c r="C525" s="58">
        <v>991</v>
      </c>
      <c r="D525" s="59">
        <v>1</v>
      </c>
      <c r="E525" s="59">
        <v>5</v>
      </c>
      <c r="F525" s="60" t="s">
        <v>81</v>
      </c>
      <c r="G525" s="61" t="s">
        <v>57</v>
      </c>
      <c r="H525" s="28">
        <v>11.6</v>
      </c>
      <c r="I525" s="28">
        <v>11.6</v>
      </c>
      <c r="J525" s="48">
        <f t="shared" si="62"/>
        <v>100</v>
      </c>
    </row>
    <row r="526" spans="1:10" ht="12" customHeight="1" x14ac:dyDescent="0.2">
      <c r="A526" s="42"/>
      <c r="B526" s="57" t="s">
        <v>105</v>
      </c>
      <c r="C526" s="58">
        <v>991</v>
      </c>
      <c r="D526" s="59">
        <v>1</v>
      </c>
      <c r="E526" s="59">
        <v>11</v>
      </c>
      <c r="F526" s="60">
        <v>0</v>
      </c>
      <c r="G526" s="61">
        <v>0</v>
      </c>
      <c r="H526" s="28">
        <f t="shared" ref="H526:I529" si="65">H527</f>
        <v>0</v>
      </c>
      <c r="I526" s="28">
        <f t="shared" si="65"/>
        <v>0</v>
      </c>
      <c r="J526" s="48" t="e">
        <f t="shared" si="62"/>
        <v>#DIV/0!</v>
      </c>
    </row>
    <row r="527" spans="1:10" ht="21.75" customHeight="1" x14ac:dyDescent="0.2">
      <c r="A527" s="42"/>
      <c r="B527" s="57" t="s">
        <v>106</v>
      </c>
      <c r="C527" s="58">
        <v>991</v>
      </c>
      <c r="D527" s="59">
        <v>1</v>
      </c>
      <c r="E527" s="59">
        <v>11</v>
      </c>
      <c r="F527" s="60" t="s">
        <v>107</v>
      </c>
      <c r="G527" s="61">
        <v>0</v>
      </c>
      <c r="H527" s="28">
        <f t="shared" si="65"/>
        <v>0</v>
      </c>
      <c r="I527" s="28">
        <f t="shared" si="65"/>
        <v>0</v>
      </c>
      <c r="J527" s="48" t="e">
        <f t="shared" si="62"/>
        <v>#DIV/0!</v>
      </c>
    </row>
    <row r="528" spans="1:10" ht="12" customHeight="1" x14ac:dyDescent="0.2">
      <c r="A528" s="42"/>
      <c r="B528" s="57" t="s">
        <v>108</v>
      </c>
      <c r="C528" s="58">
        <v>991</v>
      </c>
      <c r="D528" s="59">
        <v>1</v>
      </c>
      <c r="E528" s="59">
        <v>11</v>
      </c>
      <c r="F528" s="60" t="s">
        <v>109</v>
      </c>
      <c r="G528" s="61">
        <v>0</v>
      </c>
      <c r="H528" s="28">
        <f t="shared" si="65"/>
        <v>0</v>
      </c>
      <c r="I528" s="28">
        <f t="shared" si="65"/>
        <v>0</v>
      </c>
      <c r="J528" s="48" t="e">
        <f t="shared" si="62"/>
        <v>#DIV/0!</v>
      </c>
    </row>
    <row r="529" spans="1:12" ht="12" customHeight="1" x14ac:dyDescent="0.2">
      <c r="A529" s="42"/>
      <c r="B529" s="57" t="s">
        <v>58</v>
      </c>
      <c r="C529" s="58">
        <v>991</v>
      </c>
      <c r="D529" s="59">
        <v>1</v>
      </c>
      <c r="E529" s="59">
        <v>11</v>
      </c>
      <c r="F529" s="60" t="s">
        <v>109</v>
      </c>
      <c r="G529" s="61" t="s">
        <v>59</v>
      </c>
      <c r="H529" s="28">
        <f t="shared" si="65"/>
        <v>0</v>
      </c>
      <c r="I529" s="28">
        <f t="shared" si="65"/>
        <v>0</v>
      </c>
      <c r="J529" s="48" t="e">
        <f t="shared" si="62"/>
        <v>#DIV/0!</v>
      </c>
    </row>
    <row r="530" spans="1:12" ht="12" customHeight="1" x14ac:dyDescent="0.2">
      <c r="A530" s="42"/>
      <c r="B530" s="57" t="s">
        <v>110</v>
      </c>
      <c r="C530" s="58">
        <v>991</v>
      </c>
      <c r="D530" s="59">
        <v>1</v>
      </c>
      <c r="E530" s="59">
        <v>11</v>
      </c>
      <c r="F530" s="60" t="s">
        <v>109</v>
      </c>
      <c r="G530" s="61" t="s">
        <v>111</v>
      </c>
      <c r="H530" s="28">
        <v>0</v>
      </c>
      <c r="I530" s="28">
        <v>0</v>
      </c>
      <c r="J530" s="48" t="e">
        <f t="shared" si="62"/>
        <v>#DIV/0!</v>
      </c>
    </row>
    <row r="531" spans="1:12" ht="12" customHeight="1" x14ac:dyDescent="0.2">
      <c r="A531" s="42"/>
      <c r="B531" s="57" t="s">
        <v>112</v>
      </c>
      <c r="C531" s="58">
        <v>991</v>
      </c>
      <c r="D531" s="59">
        <v>1</v>
      </c>
      <c r="E531" s="59">
        <v>13</v>
      </c>
      <c r="F531" s="60">
        <v>0</v>
      </c>
      <c r="G531" s="61">
        <v>0</v>
      </c>
      <c r="H531" s="28">
        <f>H532+H539+H545+H551+H557+H563</f>
        <v>11952.098600000001</v>
      </c>
      <c r="I531" s="28">
        <f>I532+I539+I545+I551+I557+I563</f>
        <v>10167.403550000001</v>
      </c>
      <c r="J531" s="48">
        <f t="shared" si="62"/>
        <v>85.067935684533253</v>
      </c>
      <c r="L531" s="33"/>
    </row>
    <row r="532" spans="1:12" ht="21.75" customHeight="1" x14ac:dyDescent="0.2">
      <c r="A532" s="42"/>
      <c r="B532" s="57" t="s">
        <v>113</v>
      </c>
      <c r="C532" s="58">
        <v>991</v>
      </c>
      <c r="D532" s="59">
        <v>1</v>
      </c>
      <c r="E532" s="59">
        <v>13</v>
      </c>
      <c r="F532" s="60" t="s">
        <v>114</v>
      </c>
      <c r="G532" s="61">
        <v>0</v>
      </c>
      <c r="H532" s="28">
        <f t="shared" ref="H532:I535" si="66">H533</f>
        <v>201</v>
      </c>
      <c r="I532" s="28">
        <f t="shared" si="66"/>
        <v>121.3</v>
      </c>
      <c r="J532" s="48">
        <f t="shared" si="62"/>
        <v>60.348258706467661</v>
      </c>
      <c r="K532" s="50"/>
      <c r="L532" s="73"/>
    </row>
    <row r="533" spans="1:12" ht="32.25" customHeight="1" x14ac:dyDescent="0.2">
      <c r="A533" s="42"/>
      <c r="B533" s="57" t="s">
        <v>393</v>
      </c>
      <c r="C533" s="58">
        <v>991</v>
      </c>
      <c r="D533" s="59">
        <v>1</v>
      </c>
      <c r="E533" s="59">
        <v>13</v>
      </c>
      <c r="F533" s="60" t="s">
        <v>115</v>
      </c>
      <c r="G533" s="61">
        <v>0</v>
      </c>
      <c r="H533" s="28">
        <f t="shared" si="66"/>
        <v>201</v>
      </c>
      <c r="I533" s="28">
        <f t="shared" si="66"/>
        <v>121.3</v>
      </c>
      <c r="J533" s="48">
        <f t="shared" si="62"/>
        <v>60.348258706467661</v>
      </c>
    </row>
    <row r="534" spans="1:12" ht="32.25" customHeight="1" x14ac:dyDescent="0.2">
      <c r="A534" s="42"/>
      <c r="B534" s="57" t="s">
        <v>393</v>
      </c>
      <c r="C534" s="58">
        <v>991</v>
      </c>
      <c r="D534" s="59">
        <v>1</v>
      </c>
      <c r="E534" s="59">
        <v>13</v>
      </c>
      <c r="F534" s="60" t="s">
        <v>116</v>
      </c>
      <c r="G534" s="61">
        <v>0</v>
      </c>
      <c r="H534" s="28">
        <f t="shared" si="66"/>
        <v>201</v>
      </c>
      <c r="I534" s="28">
        <f t="shared" si="66"/>
        <v>121.3</v>
      </c>
      <c r="J534" s="48">
        <f t="shared" si="62"/>
        <v>60.348258706467661</v>
      </c>
    </row>
    <row r="535" spans="1:12" ht="21.75" customHeight="1" x14ac:dyDescent="0.2">
      <c r="A535" s="42"/>
      <c r="B535" s="57" t="s">
        <v>50</v>
      </c>
      <c r="C535" s="58">
        <v>991</v>
      </c>
      <c r="D535" s="59">
        <v>1</v>
      </c>
      <c r="E535" s="59">
        <v>13</v>
      </c>
      <c r="F535" s="60" t="s">
        <v>116</v>
      </c>
      <c r="G535" s="61" t="s">
        <v>51</v>
      </c>
      <c r="H535" s="28">
        <f t="shared" si="66"/>
        <v>201</v>
      </c>
      <c r="I535" s="28">
        <f t="shared" si="66"/>
        <v>121.3</v>
      </c>
      <c r="J535" s="48">
        <f t="shared" si="62"/>
        <v>60.348258706467661</v>
      </c>
    </row>
    <row r="536" spans="1:12" ht="21.75" customHeight="1" x14ac:dyDescent="0.2">
      <c r="A536" s="42"/>
      <c r="B536" s="57" t="s">
        <v>52</v>
      </c>
      <c r="C536" s="58">
        <v>991</v>
      </c>
      <c r="D536" s="59">
        <v>1</v>
      </c>
      <c r="E536" s="59">
        <v>13</v>
      </c>
      <c r="F536" s="60" t="s">
        <v>116</v>
      </c>
      <c r="G536" s="61" t="s">
        <v>53</v>
      </c>
      <c r="H536" s="28">
        <f>H537+H538</f>
        <v>201</v>
      </c>
      <c r="I536" s="28">
        <f>I537+I538</f>
        <v>121.3</v>
      </c>
      <c r="J536" s="48">
        <f t="shared" si="62"/>
        <v>60.348258706467661</v>
      </c>
    </row>
    <row r="537" spans="1:12" ht="21.75" customHeight="1" x14ac:dyDescent="0.2">
      <c r="A537" s="42"/>
      <c r="B537" s="57" t="s">
        <v>54</v>
      </c>
      <c r="C537" s="58">
        <v>991</v>
      </c>
      <c r="D537" s="59">
        <v>1</v>
      </c>
      <c r="E537" s="59">
        <v>13</v>
      </c>
      <c r="F537" s="60" t="s">
        <v>116</v>
      </c>
      <c r="G537" s="61" t="s">
        <v>55</v>
      </c>
      <c r="H537" s="28">
        <v>23.9</v>
      </c>
      <c r="I537" s="67">
        <v>0</v>
      </c>
      <c r="J537" s="48">
        <f t="shared" si="62"/>
        <v>0</v>
      </c>
    </row>
    <row r="538" spans="1:12" ht="12" customHeight="1" x14ac:dyDescent="0.2">
      <c r="A538" s="42"/>
      <c r="B538" s="57" t="s">
        <v>56</v>
      </c>
      <c r="C538" s="58">
        <v>991</v>
      </c>
      <c r="D538" s="59">
        <v>1</v>
      </c>
      <c r="E538" s="59">
        <v>13</v>
      </c>
      <c r="F538" s="60" t="s">
        <v>116</v>
      </c>
      <c r="G538" s="61" t="s">
        <v>57</v>
      </c>
      <c r="H538" s="28">
        <v>177.1</v>
      </c>
      <c r="I538" s="67">
        <v>121.3</v>
      </c>
      <c r="J538" s="48">
        <f t="shared" si="62"/>
        <v>68.492377188029366</v>
      </c>
    </row>
    <row r="539" spans="1:12" ht="32.25" customHeight="1" x14ac:dyDescent="0.2">
      <c r="A539" s="42"/>
      <c r="B539" s="57" t="s">
        <v>117</v>
      </c>
      <c r="C539" s="58">
        <v>991</v>
      </c>
      <c r="D539" s="59">
        <v>1</v>
      </c>
      <c r="E539" s="59">
        <v>13</v>
      </c>
      <c r="F539" s="60" t="s">
        <v>118</v>
      </c>
      <c r="G539" s="61">
        <v>0</v>
      </c>
      <c r="H539" s="28">
        <f t="shared" ref="H539:I543" si="67">H540</f>
        <v>200</v>
      </c>
      <c r="I539" s="28">
        <f t="shared" si="67"/>
        <v>45</v>
      </c>
      <c r="J539" s="48">
        <f t="shared" si="62"/>
        <v>22.5</v>
      </c>
    </row>
    <row r="540" spans="1:12" ht="21.75" customHeight="1" x14ac:dyDescent="0.2">
      <c r="A540" s="42"/>
      <c r="B540" s="57" t="s">
        <v>119</v>
      </c>
      <c r="C540" s="58">
        <v>991</v>
      </c>
      <c r="D540" s="59">
        <v>1</v>
      </c>
      <c r="E540" s="59">
        <v>13</v>
      </c>
      <c r="F540" s="60" t="s">
        <v>120</v>
      </c>
      <c r="G540" s="61">
        <v>0</v>
      </c>
      <c r="H540" s="28">
        <f t="shared" si="67"/>
        <v>200</v>
      </c>
      <c r="I540" s="28">
        <f t="shared" si="67"/>
        <v>45</v>
      </c>
      <c r="J540" s="48">
        <f t="shared" si="62"/>
        <v>22.5</v>
      </c>
    </row>
    <row r="541" spans="1:12" ht="21.75" customHeight="1" x14ac:dyDescent="0.2">
      <c r="A541" s="42"/>
      <c r="B541" s="57" t="s">
        <v>119</v>
      </c>
      <c r="C541" s="58">
        <v>991</v>
      </c>
      <c r="D541" s="59">
        <v>1</v>
      </c>
      <c r="E541" s="59">
        <v>13</v>
      </c>
      <c r="F541" s="60" t="s">
        <v>121</v>
      </c>
      <c r="G541" s="61">
        <v>0</v>
      </c>
      <c r="H541" s="28">
        <f t="shared" si="67"/>
        <v>200</v>
      </c>
      <c r="I541" s="28">
        <f t="shared" si="67"/>
        <v>45</v>
      </c>
      <c r="J541" s="48">
        <f t="shared" si="62"/>
        <v>22.5</v>
      </c>
    </row>
    <row r="542" spans="1:12" ht="21.75" customHeight="1" x14ac:dyDescent="0.2">
      <c r="A542" s="42"/>
      <c r="B542" s="57" t="s">
        <v>50</v>
      </c>
      <c r="C542" s="58">
        <v>991</v>
      </c>
      <c r="D542" s="59">
        <v>1</v>
      </c>
      <c r="E542" s="59">
        <v>13</v>
      </c>
      <c r="F542" s="60" t="s">
        <v>121</v>
      </c>
      <c r="G542" s="61" t="s">
        <v>51</v>
      </c>
      <c r="H542" s="28">
        <f t="shared" si="67"/>
        <v>200</v>
      </c>
      <c r="I542" s="28">
        <f t="shared" si="67"/>
        <v>45</v>
      </c>
      <c r="J542" s="48">
        <f t="shared" si="62"/>
        <v>22.5</v>
      </c>
    </row>
    <row r="543" spans="1:12" ht="21.75" customHeight="1" x14ac:dyDescent="0.2">
      <c r="A543" s="42"/>
      <c r="B543" s="57" t="s">
        <v>52</v>
      </c>
      <c r="C543" s="58">
        <v>991</v>
      </c>
      <c r="D543" s="59">
        <v>1</v>
      </c>
      <c r="E543" s="59">
        <v>13</v>
      </c>
      <c r="F543" s="60" t="s">
        <v>121</v>
      </c>
      <c r="G543" s="61" t="s">
        <v>53</v>
      </c>
      <c r="H543" s="28">
        <f t="shared" si="67"/>
        <v>200</v>
      </c>
      <c r="I543" s="28">
        <f t="shared" si="67"/>
        <v>45</v>
      </c>
      <c r="J543" s="48">
        <f t="shared" si="62"/>
        <v>22.5</v>
      </c>
    </row>
    <row r="544" spans="1:12" ht="12" customHeight="1" x14ac:dyDescent="0.2">
      <c r="A544" s="42"/>
      <c r="B544" s="57" t="s">
        <v>56</v>
      </c>
      <c r="C544" s="58">
        <v>991</v>
      </c>
      <c r="D544" s="59">
        <v>1</v>
      </c>
      <c r="E544" s="59">
        <v>13</v>
      </c>
      <c r="F544" s="60" t="s">
        <v>121</v>
      </c>
      <c r="G544" s="61" t="s">
        <v>57</v>
      </c>
      <c r="H544" s="28">
        <v>200</v>
      </c>
      <c r="I544" s="67">
        <v>45</v>
      </c>
      <c r="J544" s="48">
        <f t="shared" si="62"/>
        <v>22.5</v>
      </c>
    </row>
    <row r="545" spans="1:12" ht="53.25" customHeight="1" x14ac:dyDescent="0.2">
      <c r="A545" s="42"/>
      <c r="B545" s="57" t="s">
        <v>122</v>
      </c>
      <c r="C545" s="58">
        <v>991</v>
      </c>
      <c r="D545" s="59">
        <v>1</v>
      </c>
      <c r="E545" s="59">
        <v>13</v>
      </c>
      <c r="F545" s="60" t="s">
        <v>123</v>
      </c>
      <c r="G545" s="61">
        <v>0</v>
      </c>
      <c r="H545" s="83">
        <f t="shared" ref="H545:I547" si="68">H546</f>
        <v>202</v>
      </c>
      <c r="I545" s="83">
        <f t="shared" si="68"/>
        <v>104.49299999999999</v>
      </c>
      <c r="J545" s="85">
        <f t="shared" si="62"/>
        <v>51.729207920792078</v>
      </c>
    </row>
    <row r="546" spans="1:12" ht="42.75" customHeight="1" x14ac:dyDescent="0.2">
      <c r="A546" s="42"/>
      <c r="B546" s="57" t="s">
        <v>124</v>
      </c>
      <c r="C546" s="58">
        <v>991</v>
      </c>
      <c r="D546" s="59">
        <v>1</v>
      </c>
      <c r="E546" s="59">
        <v>13</v>
      </c>
      <c r="F546" s="60" t="s">
        <v>125</v>
      </c>
      <c r="G546" s="61">
        <v>0</v>
      </c>
      <c r="H546" s="83">
        <f t="shared" si="68"/>
        <v>202</v>
      </c>
      <c r="I546" s="83">
        <f t="shared" si="68"/>
        <v>104.49299999999999</v>
      </c>
      <c r="J546" s="85">
        <f t="shared" si="62"/>
        <v>51.729207920792078</v>
      </c>
    </row>
    <row r="547" spans="1:12" ht="21.75" customHeight="1" x14ac:dyDescent="0.2">
      <c r="A547" s="42"/>
      <c r="B547" s="57" t="s">
        <v>50</v>
      </c>
      <c r="C547" s="58">
        <v>991</v>
      </c>
      <c r="D547" s="59">
        <v>1</v>
      </c>
      <c r="E547" s="59">
        <v>13</v>
      </c>
      <c r="F547" s="60" t="s">
        <v>125</v>
      </c>
      <c r="G547" s="61" t="s">
        <v>51</v>
      </c>
      <c r="H547" s="83">
        <f t="shared" si="68"/>
        <v>202</v>
      </c>
      <c r="I547" s="83">
        <f t="shared" si="68"/>
        <v>104.49299999999999</v>
      </c>
      <c r="J547" s="85">
        <f t="shared" si="62"/>
        <v>51.729207920792078</v>
      </c>
      <c r="K547" s="50"/>
      <c r="L547" s="39"/>
    </row>
    <row r="548" spans="1:12" ht="21.75" customHeight="1" x14ac:dyDescent="0.2">
      <c r="A548" s="42"/>
      <c r="B548" s="57" t="s">
        <v>52</v>
      </c>
      <c r="C548" s="58">
        <v>991</v>
      </c>
      <c r="D548" s="59">
        <v>1</v>
      </c>
      <c r="E548" s="59">
        <v>13</v>
      </c>
      <c r="F548" s="60" t="s">
        <v>125</v>
      </c>
      <c r="G548" s="61" t="s">
        <v>53</v>
      </c>
      <c r="H548" s="83">
        <f>H549+H550</f>
        <v>202</v>
      </c>
      <c r="I548" s="83">
        <f>I549+I550</f>
        <v>104.49299999999999</v>
      </c>
      <c r="J548" s="85">
        <f t="shared" si="62"/>
        <v>51.729207920792078</v>
      </c>
    </row>
    <row r="549" spans="1:12" ht="21.75" customHeight="1" x14ac:dyDescent="0.2">
      <c r="A549" s="42"/>
      <c r="B549" s="57" t="s">
        <v>54</v>
      </c>
      <c r="C549" s="58">
        <v>991</v>
      </c>
      <c r="D549" s="59">
        <v>1</v>
      </c>
      <c r="E549" s="59">
        <v>13</v>
      </c>
      <c r="F549" s="60" t="s">
        <v>125</v>
      </c>
      <c r="G549" s="61" t="s">
        <v>55</v>
      </c>
      <c r="H549" s="83">
        <v>124</v>
      </c>
      <c r="I549" s="86">
        <v>0</v>
      </c>
      <c r="J549" s="85">
        <f t="shared" si="62"/>
        <v>0</v>
      </c>
    </row>
    <row r="550" spans="1:12" ht="12" customHeight="1" x14ac:dyDescent="0.2">
      <c r="A550" s="42"/>
      <c r="B550" s="57" t="s">
        <v>56</v>
      </c>
      <c r="C550" s="58">
        <v>991</v>
      </c>
      <c r="D550" s="59">
        <v>1</v>
      </c>
      <c r="E550" s="59">
        <v>13</v>
      </c>
      <c r="F550" s="60" t="s">
        <v>125</v>
      </c>
      <c r="G550" s="61" t="s">
        <v>57</v>
      </c>
      <c r="H550" s="83">
        <v>78</v>
      </c>
      <c r="I550" s="86">
        <v>104.49299999999999</v>
      </c>
      <c r="J550" s="85">
        <f t="shared" si="62"/>
        <v>133.96538461538461</v>
      </c>
    </row>
    <row r="551" spans="1:12" ht="63.75" customHeight="1" x14ac:dyDescent="0.2">
      <c r="A551" s="42"/>
      <c r="B551" s="57" t="s">
        <v>126</v>
      </c>
      <c r="C551" s="58">
        <v>991</v>
      </c>
      <c r="D551" s="59">
        <v>1</v>
      </c>
      <c r="E551" s="59">
        <v>13</v>
      </c>
      <c r="F551" s="60" t="s">
        <v>127</v>
      </c>
      <c r="G551" s="61">
        <v>0</v>
      </c>
      <c r="H551" s="28">
        <f t="shared" ref="H551:I552" si="69">H552</f>
        <v>1841</v>
      </c>
      <c r="I551" s="28">
        <f t="shared" si="69"/>
        <v>470.61660000000001</v>
      </c>
      <c r="J551" s="48">
        <f t="shared" si="62"/>
        <v>25.563096143400326</v>
      </c>
    </row>
    <row r="552" spans="1:12" ht="32.25" customHeight="1" x14ac:dyDescent="0.2">
      <c r="A552" s="42"/>
      <c r="B552" s="57" t="s">
        <v>128</v>
      </c>
      <c r="C552" s="58">
        <v>991</v>
      </c>
      <c r="D552" s="59">
        <v>1</v>
      </c>
      <c r="E552" s="59">
        <v>13</v>
      </c>
      <c r="F552" s="60" t="s">
        <v>129</v>
      </c>
      <c r="G552" s="61">
        <v>0</v>
      </c>
      <c r="H552" s="28">
        <f t="shared" si="69"/>
        <v>1841</v>
      </c>
      <c r="I552" s="28">
        <f t="shared" si="69"/>
        <v>470.61660000000001</v>
      </c>
      <c r="J552" s="48">
        <f t="shared" si="62"/>
        <v>25.563096143400326</v>
      </c>
    </row>
    <row r="553" spans="1:12" ht="21.75" customHeight="1" x14ac:dyDescent="0.2">
      <c r="A553" s="42"/>
      <c r="B553" s="57" t="s">
        <v>50</v>
      </c>
      <c r="C553" s="58">
        <v>991</v>
      </c>
      <c r="D553" s="59">
        <v>1</v>
      </c>
      <c r="E553" s="59">
        <v>13</v>
      </c>
      <c r="F553" s="60" t="s">
        <v>129</v>
      </c>
      <c r="G553" s="61" t="s">
        <v>51</v>
      </c>
      <c r="H553" s="28">
        <f>H554</f>
        <v>1841</v>
      </c>
      <c r="I553" s="28">
        <f>I554</f>
        <v>470.61660000000001</v>
      </c>
      <c r="J553" s="48">
        <f t="shared" si="62"/>
        <v>25.563096143400326</v>
      </c>
    </row>
    <row r="554" spans="1:12" ht="21.75" customHeight="1" x14ac:dyDescent="0.2">
      <c r="A554" s="42"/>
      <c r="B554" s="57" t="s">
        <v>52</v>
      </c>
      <c r="C554" s="58">
        <v>991</v>
      </c>
      <c r="D554" s="59">
        <v>1</v>
      </c>
      <c r="E554" s="59">
        <v>13</v>
      </c>
      <c r="F554" s="60" t="s">
        <v>129</v>
      </c>
      <c r="G554" s="61" t="s">
        <v>53</v>
      </c>
      <c r="H554" s="28">
        <f>H555+H556</f>
        <v>1841</v>
      </c>
      <c r="I554" s="28">
        <f>I555+I556</f>
        <v>470.61660000000001</v>
      </c>
      <c r="J554" s="48">
        <f t="shared" ref="J554" si="70">I554/H554*100</f>
        <v>25.563096143400326</v>
      </c>
    </row>
    <row r="555" spans="1:12" ht="21.75" customHeight="1" x14ac:dyDescent="0.2">
      <c r="A555" s="42"/>
      <c r="B555" s="57" t="s">
        <v>52</v>
      </c>
      <c r="C555" s="58">
        <v>991</v>
      </c>
      <c r="D555" s="59">
        <v>1</v>
      </c>
      <c r="E555" s="59">
        <v>13</v>
      </c>
      <c r="F555" s="60" t="s">
        <v>129</v>
      </c>
      <c r="G555" s="84">
        <v>242</v>
      </c>
      <c r="H555" s="28">
        <v>34.298999999999999</v>
      </c>
      <c r="I555" s="28">
        <v>34.298999999999999</v>
      </c>
      <c r="J555" s="48">
        <f t="shared" si="62"/>
        <v>100</v>
      </c>
    </row>
    <row r="556" spans="1:12" ht="12" customHeight="1" x14ac:dyDescent="0.2">
      <c r="A556" s="42"/>
      <c r="B556" s="57" t="s">
        <v>56</v>
      </c>
      <c r="C556" s="58">
        <v>991</v>
      </c>
      <c r="D556" s="59">
        <v>1</v>
      </c>
      <c r="E556" s="59">
        <v>13</v>
      </c>
      <c r="F556" s="60" t="s">
        <v>129</v>
      </c>
      <c r="G556" s="61" t="s">
        <v>57</v>
      </c>
      <c r="H556" s="28">
        <v>1806.701</v>
      </c>
      <c r="I556" s="67">
        <v>436.31760000000003</v>
      </c>
      <c r="J556" s="48">
        <f t="shared" si="62"/>
        <v>24.149961725819601</v>
      </c>
    </row>
    <row r="557" spans="1:12" ht="32.25" customHeight="1" x14ac:dyDescent="0.2">
      <c r="A557" s="42"/>
      <c r="B557" s="57" t="s">
        <v>25</v>
      </c>
      <c r="C557" s="58">
        <v>991</v>
      </c>
      <c r="D557" s="59">
        <v>1</v>
      </c>
      <c r="E557" s="59">
        <v>13</v>
      </c>
      <c r="F557" s="60" t="s">
        <v>26</v>
      </c>
      <c r="G557" s="61">
        <v>0</v>
      </c>
      <c r="H557" s="28">
        <f>H558</f>
        <v>8552.7382500000003</v>
      </c>
      <c r="I557" s="28">
        <f t="shared" ref="I557:I559" si="71">I558</f>
        <v>8552.7382500000003</v>
      </c>
      <c r="J557" s="48">
        <f t="shared" si="62"/>
        <v>100</v>
      </c>
    </row>
    <row r="558" spans="1:12" ht="21.75" customHeight="1" x14ac:dyDescent="0.2">
      <c r="A558" s="42"/>
      <c r="B558" s="57" t="s">
        <v>130</v>
      </c>
      <c r="C558" s="58">
        <v>991</v>
      </c>
      <c r="D558" s="59">
        <v>1</v>
      </c>
      <c r="E558" s="59">
        <v>13</v>
      </c>
      <c r="F558" s="60" t="s">
        <v>131</v>
      </c>
      <c r="G558" s="61">
        <v>0</v>
      </c>
      <c r="H558" s="28">
        <f>H559</f>
        <v>8552.7382500000003</v>
      </c>
      <c r="I558" s="28">
        <f t="shared" si="71"/>
        <v>8552.7382500000003</v>
      </c>
      <c r="J558" s="48">
        <f t="shared" si="62"/>
        <v>100</v>
      </c>
    </row>
    <row r="559" spans="1:12" ht="53.25" customHeight="1" x14ac:dyDescent="0.2">
      <c r="A559" s="42"/>
      <c r="B559" s="57" t="s">
        <v>29</v>
      </c>
      <c r="C559" s="58">
        <v>991</v>
      </c>
      <c r="D559" s="59">
        <v>1</v>
      </c>
      <c r="E559" s="59">
        <v>13</v>
      </c>
      <c r="F559" s="60" t="s">
        <v>131</v>
      </c>
      <c r="G559" s="61" t="s">
        <v>30</v>
      </c>
      <c r="H559" s="28">
        <f>H560</f>
        <v>8552.7382500000003</v>
      </c>
      <c r="I559" s="28">
        <f t="shared" si="71"/>
        <v>8552.7382500000003</v>
      </c>
      <c r="J559" s="48">
        <f t="shared" si="62"/>
        <v>100</v>
      </c>
      <c r="L559" s="33"/>
    </row>
    <row r="560" spans="1:12" ht="21.75" customHeight="1" x14ac:dyDescent="0.2">
      <c r="A560" s="42"/>
      <c r="B560" s="57" t="s">
        <v>31</v>
      </c>
      <c r="C560" s="58">
        <v>991</v>
      </c>
      <c r="D560" s="59">
        <v>1</v>
      </c>
      <c r="E560" s="59">
        <v>13</v>
      </c>
      <c r="F560" s="60" t="s">
        <v>131</v>
      </c>
      <c r="G560" s="61" t="s">
        <v>32</v>
      </c>
      <c r="H560" s="28">
        <f>H561+H562</f>
        <v>8552.7382500000003</v>
      </c>
      <c r="I560" s="28">
        <f>I561+I562</f>
        <v>8552.7382500000003</v>
      </c>
      <c r="J560" s="48">
        <f t="shared" si="62"/>
        <v>100</v>
      </c>
    </row>
    <row r="561" spans="1:12" ht="21.75" customHeight="1" x14ac:dyDescent="0.2">
      <c r="A561" s="42"/>
      <c r="B561" s="57" t="s">
        <v>33</v>
      </c>
      <c r="C561" s="58">
        <v>991</v>
      </c>
      <c r="D561" s="59">
        <v>1</v>
      </c>
      <c r="E561" s="59">
        <v>13</v>
      </c>
      <c r="F561" s="60" t="s">
        <v>131</v>
      </c>
      <c r="G561" s="61" t="s">
        <v>34</v>
      </c>
      <c r="H561" s="28">
        <v>6578.5336699999998</v>
      </c>
      <c r="I561" s="28">
        <v>6578.5336699999998</v>
      </c>
      <c r="J561" s="48">
        <f t="shared" si="62"/>
        <v>100</v>
      </c>
    </row>
    <row r="562" spans="1:12" ht="32.25" customHeight="1" x14ac:dyDescent="0.2">
      <c r="A562" s="42"/>
      <c r="B562" s="57" t="s">
        <v>35</v>
      </c>
      <c r="C562" s="58">
        <v>991</v>
      </c>
      <c r="D562" s="59">
        <v>1</v>
      </c>
      <c r="E562" s="59">
        <v>13</v>
      </c>
      <c r="F562" s="60" t="s">
        <v>131</v>
      </c>
      <c r="G562" s="61" t="s">
        <v>36</v>
      </c>
      <c r="H562" s="28">
        <v>1974.2045800000001</v>
      </c>
      <c r="I562" s="28">
        <v>1974.2045800000001</v>
      </c>
      <c r="J562" s="48">
        <f t="shared" si="62"/>
        <v>100</v>
      </c>
    </row>
    <row r="563" spans="1:12" ht="32.25" customHeight="1" x14ac:dyDescent="0.2">
      <c r="A563" s="42"/>
      <c r="B563" s="57" t="s">
        <v>78</v>
      </c>
      <c r="C563" s="58">
        <v>991</v>
      </c>
      <c r="D563" s="59">
        <v>1</v>
      </c>
      <c r="E563" s="59">
        <v>13</v>
      </c>
      <c r="F563" s="60" t="s">
        <v>79</v>
      </c>
      <c r="G563" s="61">
        <v>0</v>
      </c>
      <c r="H563" s="28">
        <f>H564+H568</f>
        <v>955.36034999999993</v>
      </c>
      <c r="I563" s="28">
        <f>I564+I568</f>
        <v>873.25569999999993</v>
      </c>
      <c r="J563" s="48">
        <f t="shared" si="62"/>
        <v>91.405897261698172</v>
      </c>
    </row>
    <row r="564" spans="1:12" ht="32.25" customHeight="1" x14ac:dyDescent="0.2">
      <c r="A564" s="42"/>
      <c r="B564" s="57" t="s">
        <v>134</v>
      </c>
      <c r="C564" s="58">
        <v>991</v>
      </c>
      <c r="D564" s="59">
        <v>1</v>
      </c>
      <c r="E564" s="59">
        <v>13</v>
      </c>
      <c r="F564" s="60" t="s">
        <v>135</v>
      </c>
      <c r="G564" s="61">
        <v>0</v>
      </c>
      <c r="H564" s="28">
        <f t="shared" ref="H564:I566" si="72">H565</f>
        <v>1</v>
      </c>
      <c r="I564" s="28">
        <f t="shared" si="72"/>
        <v>1</v>
      </c>
      <c r="J564" s="48">
        <f t="shared" si="62"/>
        <v>100</v>
      </c>
    </row>
    <row r="565" spans="1:12" ht="21.75" customHeight="1" x14ac:dyDescent="0.2">
      <c r="A565" s="42"/>
      <c r="B565" s="57" t="s">
        <v>50</v>
      </c>
      <c r="C565" s="58">
        <v>991</v>
      </c>
      <c r="D565" s="59">
        <v>1</v>
      </c>
      <c r="E565" s="59">
        <v>13</v>
      </c>
      <c r="F565" s="60" t="s">
        <v>135</v>
      </c>
      <c r="G565" s="61" t="s">
        <v>51</v>
      </c>
      <c r="H565" s="28">
        <f t="shared" si="72"/>
        <v>1</v>
      </c>
      <c r="I565" s="28">
        <f t="shared" si="72"/>
        <v>1</v>
      </c>
      <c r="J565" s="48">
        <f t="shared" si="62"/>
        <v>100</v>
      </c>
    </row>
    <row r="566" spans="1:12" ht="21.75" customHeight="1" x14ac:dyDescent="0.2">
      <c r="A566" s="42"/>
      <c r="B566" s="57" t="s">
        <v>52</v>
      </c>
      <c r="C566" s="58">
        <v>991</v>
      </c>
      <c r="D566" s="59">
        <v>1</v>
      </c>
      <c r="E566" s="59">
        <v>13</v>
      </c>
      <c r="F566" s="60" t="s">
        <v>135</v>
      </c>
      <c r="G566" s="61" t="s">
        <v>53</v>
      </c>
      <c r="H566" s="28">
        <f t="shared" si="72"/>
        <v>1</v>
      </c>
      <c r="I566" s="28">
        <f t="shared" si="72"/>
        <v>1</v>
      </c>
      <c r="J566" s="48">
        <f t="shared" si="62"/>
        <v>100</v>
      </c>
    </row>
    <row r="567" spans="1:12" ht="12" customHeight="1" x14ac:dyDescent="0.2">
      <c r="A567" s="42"/>
      <c r="B567" s="57" t="s">
        <v>56</v>
      </c>
      <c r="C567" s="58">
        <v>991</v>
      </c>
      <c r="D567" s="59">
        <v>1</v>
      </c>
      <c r="E567" s="59">
        <v>13</v>
      </c>
      <c r="F567" s="60" t="s">
        <v>135</v>
      </c>
      <c r="G567" s="61" t="s">
        <v>57</v>
      </c>
      <c r="H567" s="28">
        <v>1</v>
      </c>
      <c r="I567" s="28">
        <v>1</v>
      </c>
      <c r="J567" s="48">
        <f t="shared" si="62"/>
        <v>100</v>
      </c>
      <c r="L567" s="33"/>
    </row>
    <row r="568" spans="1:12" ht="32.25" customHeight="1" x14ac:dyDescent="0.2">
      <c r="A568" s="42"/>
      <c r="B568" s="57" t="s">
        <v>140</v>
      </c>
      <c r="C568" s="58">
        <v>991</v>
      </c>
      <c r="D568" s="59">
        <v>1</v>
      </c>
      <c r="E568" s="59">
        <v>13</v>
      </c>
      <c r="F568" s="60" t="s">
        <v>141</v>
      </c>
      <c r="G568" s="61">
        <v>0</v>
      </c>
      <c r="H568" s="28">
        <f>H569+H573</f>
        <v>954.36034999999993</v>
      </c>
      <c r="I568" s="28">
        <f>I569</f>
        <v>872.25569999999993</v>
      </c>
      <c r="J568" s="48">
        <f t="shared" si="62"/>
        <v>91.396892169713468</v>
      </c>
    </row>
    <row r="569" spans="1:12" ht="53.25" customHeight="1" x14ac:dyDescent="0.2">
      <c r="A569" s="42"/>
      <c r="B569" s="57" t="s">
        <v>29</v>
      </c>
      <c r="C569" s="58">
        <v>991</v>
      </c>
      <c r="D569" s="59">
        <v>1</v>
      </c>
      <c r="E569" s="59">
        <v>13</v>
      </c>
      <c r="F569" s="60" t="s">
        <v>141</v>
      </c>
      <c r="G569" s="61" t="s">
        <v>30</v>
      </c>
      <c r="H569" s="28">
        <f>H570</f>
        <v>872.25534999999991</v>
      </c>
      <c r="I569" s="28">
        <f>I570</f>
        <v>872.25569999999993</v>
      </c>
      <c r="J569" s="48">
        <f t="shared" si="62"/>
        <v>100.00004012586452</v>
      </c>
    </row>
    <row r="570" spans="1:12" ht="21.75" customHeight="1" x14ac:dyDescent="0.2">
      <c r="A570" s="42"/>
      <c r="B570" s="57" t="s">
        <v>31</v>
      </c>
      <c r="C570" s="58">
        <v>991</v>
      </c>
      <c r="D570" s="59">
        <v>1</v>
      </c>
      <c r="E570" s="59">
        <v>13</v>
      </c>
      <c r="F570" s="60" t="s">
        <v>141</v>
      </c>
      <c r="G570" s="61" t="s">
        <v>32</v>
      </c>
      <c r="H570" s="28">
        <f>H571+H572</f>
        <v>872.25534999999991</v>
      </c>
      <c r="I570" s="28">
        <f>I571+I572</f>
        <v>872.25569999999993</v>
      </c>
      <c r="J570" s="48">
        <f t="shared" si="62"/>
        <v>100.00004012586452</v>
      </c>
    </row>
    <row r="571" spans="1:12" ht="21.75" customHeight="1" x14ac:dyDescent="0.2">
      <c r="A571" s="42"/>
      <c r="B571" s="57" t="s">
        <v>33</v>
      </c>
      <c r="C571" s="58">
        <v>991</v>
      </c>
      <c r="D571" s="59">
        <v>1</v>
      </c>
      <c r="E571" s="59">
        <v>13</v>
      </c>
      <c r="F571" s="60" t="s">
        <v>141</v>
      </c>
      <c r="G571" s="61" t="s">
        <v>34</v>
      </c>
      <c r="H571" s="28">
        <v>671.79341999999997</v>
      </c>
      <c r="I571" s="28">
        <v>671.79341999999997</v>
      </c>
      <c r="J571" s="48">
        <f t="shared" si="62"/>
        <v>100</v>
      </c>
    </row>
    <row r="572" spans="1:12" ht="32.25" customHeight="1" x14ac:dyDescent="0.2">
      <c r="A572" s="42"/>
      <c r="B572" s="57" t="s">
        <v>35</v>
      </c>
      <c r="C572" s="58">
        <v>991</v>
      </c>
      <c r="D572" s="59">
        <v>1</v>
      </c>
      <c r="E572" s="59">
        <v>13</v>
      </c>
      <c r="F572" s="60" t="s">
        <v>141</v>
      </c>
      <c r="G572" s="61" t="s">
        <v>36</v>
      </c>
      <c r="H572" s="28">
        <v>200.46193</v>
      </c>
      <c r="I572" s="28">
        <v>200.46227999999999</v>
      </c>
      <c r="J572" s="48">
        <f t="shared" si="62"/>
        <v>100.00017459674264</v>
      </c>
    </row>
    <row r="573" spans="1:12" ht="21.75" customHeight="1" x14ac:dyDescent="0.2">
      <c r="A573" s="42"/>
      <c r="B573" s="57" t="s">
        <v>50</v>
      </c>
      <c r="C573" s="58">
        <v>991</v>
      </c>
      <c r="D573" s="59">
        <v>1</v>
      </c>
      <c r="E573" s="59">
        <v>13</v>
      </c>
      <c r="F573" s="60" t="s">
        <v>141</v>
      </c>
      <c r="G573" s="61" t="s">
        <v>51</v>
      </c>
      <c r="H573" s="28">
        <f t="shared" ref="H573:I574" si="73">H574</f>
        <v>82.105000000000004</v>
      </c>
      <c r="I573" s="28">
        <f t="shared" si="73"/>
        <v>0</v>
      </c>
      <c r="J573" s="48">
        <f t="shared" ref="J573:J575" si="74">I573/H573*100</f>
        <v>0</v>
      </c>
    </row>
    <row r="574" spans="1:12" ht="21.75" customHeight="1" x14ac:dyDescent="0.2">
      <c r="A574" s="42"/>
      <c r="B574" s="57" t="s">
        <v>52</v>
      </c>
      <c r="C574" s="58">
        <v>991</v>
      </c>
      <c r="D574" s="59">
        <v>1</v>
      </c>
      <c r="E574" s="59">
        <v>13</v>
      </c>
      <c r="F574" s="60" t="s">
        <v>141</v>
      </c>
      <c r="G574" s="61" t="s">
        <v>53</v>
      </c>
      <c r="H574" s="28">
        <f t="shared" si="73"/>
        <v>82.105000000000004</v>
      </c>
      <c r="I574" s="28">
        <f t="shared" si="73"/>
        <v>0</v>
      </c>
      <c r="J574" s="48">
        <f t="shared" si="74"/>
        <v>0</v>
      </c>
    </row>
    <row r="575" spans="1:12" ht="12" customHeight="1" x14ac:dyDescent="0.2">
      <c r="A575" s="42"/>
      <c r="B575" s="57" t="s">
        <v>56</v>
      </c>
      <c r="C575" s="58">
        <v>991</v>
      </c>
      <c r="D575" s="59">
        <v>1</v>
      </c>
      <c r="E575" s="59">
        <v>13</v>
      </c>
      <c r="F575" s="60" t="s">
        <v>141</v>
      </c>
      <c r="G575" s="61" t="s">
        <v>57</v>
      </c>
      <c r="H575" s="28">
        <v>82.105000000000004</v>
      </c>
      <c r="I575" s="28">
        <v>0</v>
      </c>
      <c r="J575" s="48">
        <f t="shared" si="74"/>
        <v>0</v>
      </c>
      <c r="L575" s="33"/>
    </row>
    <row r="576" spans="1:12" ht="12" customHeight="1" x14ac:dyDescent="0.2">
      <c r="A576" s="42"/>
      <c r="B576" s="57" t="s">
        <v>142</v>
      </c>
      <c r="C576" s="58">
        <v>991</v>
      </c>
      <c r="D576" s="59">
        <v>2</v>
      </c>
      <c r="E576" s="59">
        <v>0</v>
      </c>
      <c r="F576" s="60">
        <v>0</v>
      </c>
      <c r="G576" s="61">
        <v>0</v>
      </c>
      <c r="H576" s="28">
        <f t="shared" ref="H576:I580" si="75">H577</f>
        <v>723.69999999999993</v>
      </c>
      <c r="I576" s="28">
        <f t="shared" si="75"/>
        <v>723.69999999999993</v>
      </c>
      <c r="J576" s="48">
        <f t="shared" si="62"/>
        <v>100</v>
      </c>
    </row>
    <row r="577" spans="1:13" ht="12" customHeight="1" x14ac:dyDescent="0.2">
      <c r="A577" s="42"/>
      <c r="B577" s="57" t="s">
        <v>143</v>
      </c>
      <c r="C577" s="58">
        <v>991</v>
      </c>
      <c r="D577" s="59">
        <v>2</v>
      </c>
      <c r="E577" s="59">
        <v>3</v>
      </c>
      <c r="F577" s="60">
        <v>0</v>
      </c>
      <c r="G577" s="61">
        <v>0</v>
      </c>
      <c r="H577" s="28">
        <f t="shared" si="75"/>
        <v>723.69999999999993</v>
      </c>
      <c r="I577" s="28">
        <f t="shared" si="75"/>
        <v>723.69999999999993</v>
      </c>
      <c r="J577" s="48">
        <f t="shared" si="62"/>
        <v>100</v>
      </c>
    </row>
    <row r="578" spans="1:13" ht="32.25" customHeight="1" x14ac:dyDescent="0.2">
      <c r="A578" s="42"/>
      <c r="B578" s="57" t="s">
        <v>78</v>
      </c>
      <c r="C578" s="58">
        <v>991</v>
      </c>
      <c r="D578" s="59">
        <v>2</v>
      </c>
      <c r="E578" s="59">
        <v>3</v>
      </c>
      <c r="F578" s="60" t="s">
        <v>79</v>
      </c>
      <c r="G578" s="61">
        <v>0</v>
      </c>
      <c r="H578" s="28">
        <f t="shared" si="75"/>
        <v>723.69999999999993</v>
      </c>
      <c r="I578" s="28">
        <f t="shared" si="75"/>
        <v>723.69999999999993</v>
      </c>
      <c r="J578" s="48">
        <f t="shared" si="62"/>
        <v>100</v>
      </c>
    </row>
    <row r="579" spans="1:13" ht="32.25" customHeight="1" x14ac:dyDescent="0.2">
      <c r="A579" s="42"/>
      <c r="B579" s="57" t="s">
        <v>144</v>
      </c>
      <c r="C579" s="58">
        <v>991</v>
      </c>
      <c r="D579" s="59">
        <v>2</v>
      </c>
      <c r="E579" s="59">
        <v>3</v>
      </c>
      <c r="F579" s="60" t="s">
        <v>145</v>
      </c>
      <c r="G579" s="61">
        <v>0</v>
      </c>
      <c r="H579" s="28">
        <f>H580+H584</f>
        <v>723.69999999999993</v>
      </c>
      <c r="I579" s="28">
        <f>I580+I584</f>
        <v>723.69999999999993</v>
      </c>
      <c r="J579" s="48">
        <f t="shared" si="62"/>
        <v>100</v>
      </c>
    </row>
    <row r="580" spans="1:13" ht="53.25" customHeight="1" x14ac:dyDescent="0.2">
      <c r="A580" s="42"/>
      <c r="B580" s="57" t="s">
        <v>29</v>
      </c>
      <c r="C580" s="58">
        <v>991</v>
      </c>
      <c r="D580" s="59">
        <v>2</v>
      </c>
      <c r="E580" s="59">
        <v>3</v>
      </c>
      <c r="F580" s="60" t="s">
        <v>145</v>
      </c>
      <c r="G580" s="61" t="s">
        <v>30</v>
      </c>
      <c r="H580" s="28">
        <f t="shared" si="75"/>
        <v>673.85681999999997</v>
      </c>
      <c r="I580" s="28">
        <f t="shared" si="75"/>
        <v>673.85681999999997</v>
      </c>
      <c r="J580" s="48">
        <f t="shared" ref="J580:J646" si="76">I580/H580*100</f>
        <v>100</v>
      </c>
    </row>
    <row r="581" spans="1:13" ht="12" customHeight="1" x14ac:dyDescent="0.2">
      <c r="A581" s="42"/>
      <c r="B581" s="57" t="s">
        <v>88</v>
      </c>
      <c r="C581" s="58">
        <v>991</v>
      </c>
      <c r="D581" s="59">
        <v>2</v>
      </c>
      <c r="E581" s="59">
        <v>3</v>
      </c>
      <c r="F581" s="60" t="s">
        <v>145</v>
      </c>
      <c r="G581" s="61" t="s">
        <v>89</v>
      </c>
      <c r="H581" s="28">
        <f>H582+H583</f>
        <v>673.85681999999997</v>
      </c>
      <c r="I581" s="28">
        <f>I582+I583</f>
        <v>673.85681999999997</v>
      </c>
      <c r="J581" s="48">
        <f t="shared" si="76"/>
        <v>100</v>
      </c>
    </row>
    <row r="582" spans="1:13" ht="12" customHeight="1" x14ac:dyDescent="0.2">
      <c r="A582" s="42"/>
      <c r="B582" s="57" t="s">
        <v>146</v>
      </c>
      <c r="C582" s="58">
        <v>991</v>
      </c>
      <c r="D582" s="59">
        <v>2</v>
      </c>
      <c r="E582" s="59">
        <v>3</v>
      </c>
      <c r="F582" s="60" t="s">
        <v>145</v>
      </c>
      <c r="G582" s="61" t="s">
        <v>147</v>
      </c>
      <c r="H582" s="28">
        <v>517.55516</v>
      </c>
      <c r="I582" s="28">
        <v>517.55516</v>
      </c>
      <c r="J582" s="48">
        <f t="shared" si="76"/>
        <v>100</v>
      </c>
    </row>
    <row r="583" spans="1:13" ht="32.25" customHeight="1" x14ac:dyDescent="0.2">
      <c r="A583" s="42"/>
      <c r="B583" s="57" t="s">
        <v>148</v>
      </c>
      <c r="C583" s="58">
        <v>991</v>
      </c>
      <c r="D583" s="59">
        <v>2</v>
      </c>
      <c r="E583" s="59">
        <v>3</v>
      </c>
      <c r="F583" s="60" t="s">
        <v>145</v>
      </c>
      <c r="G583" s="61" t="s">
        <v>149</v>
      </c>
      <c r="H583" s="28">
        <v>156.30166</v>
      </c>
      <c r="I583" s="28">
        <v>156.30166</v>
      </c>
      <c r="J583" s="48">
        <f t="shared" si="76"/>
        <v>100</v>
      </c>
      <c r="L583" s="38"/>
    </row>
    <row r="584" spans="1:13" ht="21.75" customHeight="1" x14ac:dyDescent="0.2">
      <c r="A584" s="42"/>
      <c r="B584" s="57" t="s">
        <v>50</v>
      </c>
      <c r="C584" s="58">
        <v>991</v>
      </c>
      <c r="D584" s="59">
        <v>1</v>
      </c>
      <c r="E584" s="59">
        <v>13</v>
      </c>
      <c r="F584" s="60" t="s">
        <v>145</v>
      </c>
      <c r="G584" s="61" t="s">
        <v>51</v>
      </c>
      <c r="H584" s="28">
        <f t="shared" ref="H584:I585" si="77">H585</f>
        <v>49.843179999999997</v>
      </c>
      <c r="I584" s="28">
        <f t="shared" si="77"/>
        <v>49.843179999999997</v>
      </c>
      <c r="J584" s="48">
        <f t="shared" si="76"/>
        <v>100</v>
      </c>
    </row>
    <row r="585" spans="1:13" ht="21.75" customHeight="1" x14ac:dyDescent="0.2">
      <c r="A585" s="42"/>
      <c r="B585" s="57" t="s">
        <v>52</v>
      </c>
      <c r="C585" s="58">
        <v>991</v>
      </c>
      <c r="D585" s="59">
        <v>1</v>
      </c>
      <c r="E585" s="59">
        <v>13</v>
      </c>
      <c r="F585" s="60" t="s">
        <v>145</v>
      </c>
      <c r="G585" s="61" t="s">
        <v>53</v>
      </c>
      <c r="H585" s="28">
        <f t="shared" si="77"/>
        <v>49.843179999999997</v>
      </c>
      <c r="I585" s="28">
        <f t="shared" si="77"/>
        <v>49.843179999999997</v>
      </c>
      <c r="J585" s="48">
        <f t="shared" si="76"/>
        <v>100</v>
      </c>
    </row>
    <row r="586" spans="1:13" ht="12" customHeight="1" x14ac:dyDescent="0.2">
      <c r="A586" s="42"/>
      <c r="B586" s="57" t="s">
        <v>56</v>
      </c>
      <c r="C586" s="58">
        <v>991</v>
      </c>
      <c r="D586" s="59">
        <v>1</v>
      </c>
      <c r="E586" s="59">
        <v>13</v>
      </c>
      <c r="F586" s="60" t="s">
        <v>145</v>
      </c>
      <c r="G586" s="61" t="s">
        <v>57</v>
      </c>
      <c r="H586" s="28">
        <v>49.843179999999997</v>
      </c>
      <c r="I586" s="28">
        <v>49.843179999999997</v>
      </c>
      <c r="J586" s="48">
        <f t="shared" si="76"/>
        <v>100</v>
      </c>
      <c r="L586" s="33"/>
    </row>
    <row r="587" spans="1:13" ht="21.75" customHeight="1" x14ac:dyDescent="0.2">
      <c r="A587" s="42"/>
      <c r="B587" s="57" t="s">
        <v>150</v>
      </c>
      <c r="C587" s="58">
        <v>991</v>
      </c>
      <c r="D587" s="59">
        <v>3</v>
      </c>
      <c r="E587" s="59">
        <v>0</v>
      </c>
      <c r="F587" s="60">
        <v>0</v>
      </c>
      <c r="G587" s="61">
        <v>0</v>
      </c>
      <c r="H587" s="28">
        <f>H588</f>
        <v>2875.2766900000001</v>
      </c>
      <c r="I587" s="28">
        <f>I588</f>
        <v>2873.9382100000003</v>
      </c>
      <c r="J587" s="48">
        <f t="shared" si="76"/>
        <v>99.953448654014593</v>
      </c>
      <c r="L587" s="76"/>
      <c r="M587" s="76"/>
    </row>
    <row r="588" spans="1:13" ht="32.25" customHeight="1" x14ac:dyDescent="0.2">
      <c r="A588" s="42"/>
      <c r="B588" s="57" t="s">
        <v>151</v>
      </c>
      <c r="C588" s="58">
        <v>991</v>
      </c>
      <c r="D588" s="59">
        <v>3</v>
      </c>
      <c r="E588" s="59">
        <v>9</v>
      </c>
      <c r="F588" s="60">
        <v>0</v>
      </c>
      <c r="G588" s="61">
        <v>0</v>
      </c>
      <c r="H588" s="28">
        <f>H589</f>
        <v>2875.2766900000001</v>
      </c>
      <c r="I588" s="28">
        <f>I589</f>
        <v>2873.9382100000003</v>
      </c>
      <c r="J588" s="48">
        <f t="shared" si="76"/>
        <v>99.953448654014593</v>
      </c>
      <c r="L588" s="76"/>
      <c r="M588" s="76"/>
    </row>
    <row r="589" spans="1:13" ht="21.75" customHeight="1" x14ac:dyDescent="0.2">
      <c r="A589" s="42"/>
      <c r="B589" s="57" t="s">
        <v>152</v>
      </c>
      <c r="C589" s="58">
        <v>991</v>
      </c>
      <c r="D589" s="59">
        <v>3</v>
      </c>
      <c r="E589" s="59">
        <v>9</v>
      </c>
      <c r="F589" s="60" t="s">
        <v>153</v>
      </c>
      <c r="G589" s="61">
        <v>0</v>
      </c>
      <c r="H589" s="28">
        <f>H590+H595</f>
        <v>2875.2766900000001</v>
      </c>
      <c r="I589" s="28">
        <f>I590+I595</f>
        <v>2873.9382100000003</v>
      </c>
      <c r="J589" s="48">
        <f t="shared" si="76"/>
        <v>99.953448654014593</v>
      </c>
    </row>
    <row r="590" spans="1:13" ht="12" customHeight="1" x14ac:dyDescent="0.2">
      <c r="A590" s="42"/>
      <c r="B590" s="57" t="s">
        <v>154</v>
      </c>
      <c r="C590" s="58">
        <v>991</v>
      </c>
      <c r="D590" s="59">
        <v>3</v>
      </c>
      <c r="E590" s="59">
        <v>9</v>
      </c>
      <c r="F590" s="60" t="s">
        <v>155</v>
      </c>
      <c r="G590" s="61">
        <v>0</v>
      </c>
      <c r="H590" s="28">
        <f>H591</f>
        <v>2815.2766900000001</v>
      </c>
      <c r="I590" s="28">
        <f>I591</f>
        <v>2815.2766900000001</v>
      </c>
      <c r="J590" s="48">
        <f t="shared" si="76"/>
        <v>100</v>
      </c>
    </row>
    <row r="591" spans="1:13" ht="53.25" customHeight="1" x14ac:dyDescent="0.2">
      <c r="A591" s="42"/>
      <c r="B591" s="57" t="s">
        <v>29</v>
      </c>
      <c r="C591" s="58">
        <v>991</v>
      </c>
      <c r="D591" s="59">
        <v>3</v>
      </c>
      <c r="E591" s="59">
        <v>9</v>
      </c>
      <c r="F591" s="60" t="s">
        <v>155</v>
      </c>
      <c r="G591" s="61" t="s">
        <v>30</v>
      </c>
      <c r="H591" s="28">
        <f>H592</f>
        <v>2815.2766900000001</v>
      </c>
      <c r="I591" s="28">
        <f>I592</f>
        <v>2815.2766900000001</v>
      </c>
      <c r="J591" s="48">
        <f t="shared" si="76"/>
        <v>100</v>
      </c>
      <c r="K591" s="18"/>
    </row>
    <row r="592" spans="1:13" ht="12" customHeight="1" x14ac:dyDescent="0.2">
      <c r="A592" s="42"/>
      <c r="B592" s="57" t="s">
        <v>88</v>
      </c>
      <c r="C592" s="58">
        <v>991</v>
      </c>
      <c r="D592" s="59">
        <v>3</v>
      </c>
      <c r="E592" s="59">
        <v>9</v>
      </c>
      <c r="F592" s="60" t="s">
        <v>155</v>
      </c>
      <c r="G592" s="61" t="s">
        <v>89</v>
      </c>
      <c r="H592" s="28">
        <f>H593+H594</f>
        <v>2815.2766900000001</v>
      </c>
      <c r="I592" s="28">
        <f>I593+I594</f>
        <v>2815.2766900000001</v>
      </c>
      <c r="J592" s="48">
        <f t="shared" si="76"/>
        <v>100</v>
      </c>
    </row>
    <row r="593" spans="1:12" ht="12" customHeight="1" x14ac:dyDescent="0.2">
      <c r="A593" s="42"/>
      <c r="B593" s="57" t="s">
        <v>146</v>
      </c>
      <c r="C593" s="58">
        <v>991</v>
      </c>
      <c r="D593" s="59">
        <v>3</v>
      </c>
      <c r="E593" s="59">
        <v>9</v>
      </c>
      <c r="F593" s="60" t="s">
        <v>155</v>
      </c>
      <c r="G593" s="61" t="s">
        <v>147</v>
      </c>
      <c r="H593" s="28">
        <v>2162.27088</v>
      </c>
      <c r="I593" s="28">
        <v>2162.27088</v>
      </c>
      <c r="J593" s="48">
        <f t="shared" si="76"/>
        <v>100</v>
      </c>
    </row>
    <row r="594" spans="1:12" ht="32.25" customHeight="1" x14ac:dyDescent="0.2">
      <c r="A594" s="42"/>
      <c r="B594" s="57" t="s">
        <v>148</v>
      </c>
      <c r="C594" s="58">
        <v>991</v>
      </c>
      <c r="D594" s="59">
        <v>3</v>
      </c>
      <c r="E594" s="59">
        <v>9</v>
      </c>
      <c r="F594" s="60" t="s">
        <v>155</v>
      </c>
      <c r="G594" s="61" t="s">
        <v>149</v>
      </c>
      <c r="H594" s="28">
        <v>653.00581</v>
      </c>
      <c r="I594" s="28">
        <v>653.00581</v>
      </c>
      <c r="J594" s="48">
        <f t="shared" si="76"/>
        <v>100</v>
      </c>
    </row>
    <row r="595" spans="1:12" ht="12" customHeight="1" x14ac:dyDescent="0.2">
      <c r="A595" s="42"/>
      <c r="B595" s="57" t="s">
        <v>156</v>
      </c>
      <c r="C595" s="58">
        <v>991</v>
      </c>
      <c r="D595" s="59">
        <v>3</v>
      </c>
      <c r="E595" s="59">
        <v>9</v>
      </c>
      <c r="F595" s="60" t="s">
        <v>157</v>
      </c>
      <c r="G595" s="61">
        <v>0</v>
      </c>
      <c r="H595" s="28">
        <f t="shared" ref="H595:I597" si="78">H596</f>
        <v>60</v>
      </c>
      <c r="I595" s="28">
        <f t="shared" si="78"/>
        <v>58.661520000000003</v>
      </c>
      <c r="J595" s="48">
        <f t="shared" si="76"/>
        <v>97.769199999999998</v>
      </c>
    </row>
    <row r="596" spans="1:12" ht="21.75" customHeight="1" x14ac:dyDescent="0.2">
      <c r="A596" s="42"/>
      <c r="B596" s="57" t="s">
        <v>50</v>
      </c>
      <c r="C596" s="58">
        <v>991</v>
      </c>
      <c r="D596" s="59">
        <v>3</v>
      </c>
      <c r="E596" s="59">
        <v>9</v>
      </c>
      <c r="F596" s="60" t="s">
        <v>157</v>
      </c>
      <c r="G596" s="61" t="s">
        <v>51</v>
      </c>
      <c r="H596" s="28">
        <f t="shared" si="78"/>
        <v>60</v>
      </c>
      <c r="I596" s="28">
        <f t="shared" si="78"/>
        <v>58.661520000000003</v>
      </c>
      <c r="J596" s="48">
        <f t="shared" si="76"/>
        <v>97.769199999999998</v>
      </c>
    </row>
    <row r="597" spans="1:12" ht="21.75" customHeight="1" x14ac:dyDescent="0.2">
      <c r="A597" s="42"/>
      <c r="B597" s="57" t="s">
        <v>52</v>
      </c>
      <c r="C597" s="58">
        <v>991</v>
      </c>
      <c r="D597" s="59">
        <v>3</v>
      </c>
      <c r="E597" s="59">
        <v>9</v>
      </c>
      <c r="F597" s="60" t="s">
        <v>157</v>
      </c>
      <c r="G597" s="61" t="s">
        <v>53</v>
      </c>
      <c r="H597" s="28">
        <f t="shared" si="78"/>
        <v>60</v>
      </c>
      <c r="I597" s="28">
        <f t="shared" si="78"/>
        <v>58.661520000000003</v>
      </c>
      <c r="J597" s="48">
        <f t="shared" si="76"/>
        <v>97.769199999999998</v>
      </c>
    </row>
    <row r="598" spans="1:12" ht="21.75" customHeight="1" x14ac:dyDescent="0.2">
      <c r="A598" s="42"/>
      <c r="B598" s="57" t="s">
        <v>54</v>
      </c>
      <c r="C598" s="58">
        <v>991</v>
      </c>
      <c r="D598" s="59">
        <v>3</v>
      </c>
      <c r="E598" s="59">
        <v>9</v>
      </c>
      <c r="F598" s="60" t="s">
        <v>157</v>
      </c>
      <c r="G598" s="61" t="s">
        <v>55</v>
      </c>
      <c r="H598" s="28">
        <v>60</v>
      </c>
      <c r="I598" s="28">
        <v>58.661520000000003</v>
      </c>
      <c r="J598" s="48">
        <f t="shared" si="76"/>
        <v>97.769199999999998</v>
      </c>
    </row>
    <row r="599" spans="1:12" ht="12" customHeight="1" x14ac:dyDescent="0.2">
      <c r="A599" s="42"/>
      <c r="B599" s="57" t="s">
        <v>158</v>
      </c>
      <c r="C599" s="58">
        <v>991</v>
      </c>
      <c r="D599" s="59">
        <v>4</v>
      </c>
      <c r="E599" s="59">
        <v>0</v>
      </c>
      <c r="F599" s="60">
        <v>0</v>
      </c>
      <c r="G599" s="61">
        <v>0</v>
      </c>
      <c r="H599" s="28">
        <f>H600+H607+H614</f>
        <v>12343.88235</v>
      </c>
      <c r="I599" s="28">
        <f>I600+I607+I614</f>
        <v>10139.052110000001</v>
      </c>
      <c r="J599" s="48">
        <f t="shared" si="76"/>
        <v>82.138275645506297</v>
      </c>
    </row>
    <row r="600" spans="1:12" ht="12" customHeight="1" x14ac:dyDescent="0.2">
      <c r="A600" s="42"/>
      <c r="B600" s="57" t="s">
        <v>159</v>
      </c>
      <c r="C600" s="58">
        <v>991</v>
      </c>
      <c r="D600" s="59">
        <v>4</v>
      </c>
      <c r="E600" s="59">
        <v>5</v>
      </c>
      <c r="F600" s="60">
        <v>0</v>
      </c>
      <c r="G600" s="61">
        <v>0</v>
      </c>
      <c r="H600" s="28">
        <f t="shared" ref="H600:I605" si="79">H601</f>
        <v>9912.14</v>
      </c>
      <c r="I600" s="28">
        <f t="shared" si="79"/>
        <v>8157.8258699999997</v>
      </c>
      <c r="J600" s="48">
        <f t="shared" si="76"/>
        <v>82.301358435211768</v>
      </c>
    </row>
    <row r="601" spans="1:12" ht="42.75" customHeight="1" x14ac:dyDescent="0.2">
      <c r="A601" s="42"/>
      <c r="B601" s="57" t="s">
        <v>160</v>
      </c>
      <c r="C601" s="58">
        <v>991</v>
      </c>
      <c r="D601" s="59">
        <v>4</v>
      </c>
      <c r="E601" s="59">
        <v>5</v>
      </c>
      <c r="F601" s="60" t="s">
        <v>161</v>
      </c>
      <c r="G601" s="61">
        <v>0</v>
      </c>
      <c r="H601" s="28">
        <f t="shared" si="79"/>
        <v>9912.14</v>
      </c>
      <c r="I601" s="28">
        <f t="shared" si="79"/>
        <v>8157.8258699999997</v>
      </c>
      <c r="J601" s="48">
        <f t="shared" si="76"/>
        <v>82.301358435211768</v>
      </c>
    </row>
    <row r="602" spans="1:12" ht="32.25" customHeight="1" x14ac:dyDescent="0.2">
      <c r="A602" s="42"/>
      <c r="B602" s="57" t="s">
        <v>390</v>
      </c>
      <c r="C602" s="58">
        <v>991</v>
      </c>
      <c r="D602" s="59">
        <v>4</v>
      </c>
      <c r="E602" s="59">
        <v>5</v>
      </c>
      <c r="F602" s="60" t="s">
        <v>170</v>
      </c>
      <c r="G602" s="61">
        <v>0</v>
      </c>
      <c r="H602" s="28">
        <f t="shared" si="79"/>
        <v>9912.14</v>
      </c>
      <c r="I602" s="28">
        <f t="shared" si="79"/>
        <v>8157.8258699999997</v>
      </c>
      <c r="J602" s="48">
        <f t="shared" si="76"/>
        <v>82.301358435211768</v>
      </c>
    </row>
    <row r="603" spans="1:12" ht="32.25" customHeight="1" x14ac:dyDescent="0.2">
      <c r="A603" s="42"/>
      <c r="B603" s="57" t="s">
        <v>390</v>
      </c>
      <c r="C603" s="58">
        <v>991</v>
      </c>
      <c r="D603" s="59">
        <v>4</v>
      </c>
      <c r="E603" s="59">
        <v>5</v>
      </c>
      <c r="F603" s="60" t="s">
        <v>394</v>
      </c>
      <c r="G603" s="61">
        <v>0</v>
      </c>
      <c r="H603" s="28">
        <f t="shared" si="79"/>
        <v>9912.14</v>
      </c>
      <c r="I603" s="28">
        <f t="shared" si="79"/>
        <v>8157.8258699999997</v>
      </c>
      <c r="J603" s="48">
        <f t="shared" si="76"/>
        <v>82.301358435211768</v>
      </c>
    </row>
    <row r="604" spans="1:12" ht="21.75" customHeight="1" x14ac:dyDescent="0.2">
      <c r="A604" s="42"/>
      <c r="B604" s="57" t="s">
        <v>50</v>
      </c>
      <c r="C604" s="58">
        <v>991</v>
      </c>
      <c r="D604" s="59">
        <v>4</v>
      </c>
      <c r="E604" s="59">
        <v>5</v>
      </c>
      <c r="F604" s="60" t="s">
        <v>394</v>
      </c>
      <c r="G604" s="61" t="s">
        <v>51</v>
      </c>
      <c r="H604" s="28">
        <f t="shared" si="79"/>
        <v>9912.14</v>
      </c>
      <c r="I604" s="28">
        <f t="shared" si="79"/>
        <v>8157.8258699999997</v>
      </c>
      <c r="J604" s="48">
        <f t="shared" si="76"/>
        <v>82.301358435211768</v>
      </c>
    </row>
    <row r="605" spans="1:12" ht="21.75" customHeight="1" x14ac:dyDescent="0.2">
      <c r="A605" s="42"/>
      <c r="B605" s="57" t="s">
        <v>52</v>
      </c>
      <c r="C605" s="58">
        <v>991</v>
      </c>
      <c r="D605" s="59">
        <v>4</v>
      </c>
      <c r="E605" s="59">
        <v>5</v>
      </c>
      <c r="F605" s="60" t="s">
        <v>394</v>
      </c>
      <c r="G605" s="61" t="s">
        <v>53</v>
      </c>
      <c r="H605" s="28">
        <f t="shared" si="79"/>
        <v>9912.14</v>
      </c>
      <c r="I605" s="28">
        <f t="shared" si="79"/>
        <v>8157.8258699999997</v>
      </c>
      <c r="J605" s="48">
        <f t="shared" si="76"/>
        <v>82.301358435211768</v>
      </c>
    </row>
    <row r="606" spans="1:12" ht="12" customHeight="1" x14ac:dyDescent="0.2">
      <c r="A606" s="42"/>
      <c r="B606" s="57" t="s">
        <v>56</v>
      </c>
      <c r="C606" s="58">
        <v>991</v>
      </c>
      <c r="D606" s="59">
        <v>4</v>
      </c>
      <c r="E606" s="59">
        <v>5</v>
      </c>
      <c r="F606" s="60" t="s">
        <v>394</v>
      </c>
      <c r="G606" s="61" t="s">
        <v>57</v>
      </c>
      <c r="H606" s="28">
        <v>9912.14</v>
      </c>
      <c r="I606" s="28">
        <v>8157.8258699999997</v>
      </c>
      <c r="J606" s="48">
        <f>I606/H606*100</f>
        <v>82.301358435211768</v>
      </c>
    </row>
    <row r="607" spans="1:12" ht="12" customHeight="1" x14ac:dyDescent="0.2">
      <c r="A607" s="42"/>
      <c r="B607" s="57" t="s">
        <v>175</v>
      </c>
      <c r="C607" s="58">
        <v>991</v>
      </c>
      <c r="D607" s="59">
        <v>4</v>
      </c>
      <c r="E607" s="59">
        <v>9</v>
      </c>
      <c r="F607" s="60">
        <v>0</v>
      </c>
      <c r="G607" s="61">
        <v>0</v>
      </c>
      <c r="H607" s="28">
        <f t="shared" ref="H607:I612" si="80">H608</f>
        <v>1831.74235</v>
      </c>
      <c r="I607" s="28">
        <f t="shared" si="80"/>
        <v>1433.22624</v>
      </c>
      <c r="J607" s="48">
        <f t="shared" si="76"/>
        <v>78.2438774754539</v>
      </c>
      <c r="K607" s="50"/>
      <c r="L607" s="81"/>
    </row>
    <row r="608" spans="1:12" ht="32.25" customHeight="1" x14ac:dyDescent="0.2">
      <c r="A608" s="42"/>
      <c r="B608" s="57" t="s">
        <v>176</v>
      </c>
      <c r="C608" s="58">
        <v>991</v>
      </c>
      <c r="D608" s="59">
        <v>4</v>
      </c>
      <c r="E608" s="59">
        <v>9</v>
      </c>
      <c r="F608" s="60" t="s">
        <v>177</v>
      </c>
      <c r="G608" s="61">
        <v>0</v>
      </c>
      <c r="H608" s="28">
        <f t="shared" si="80"/>
        <v>1831.74235</v>
      </c>
      <c r="I608" s="28">
        <f t="shared" si="80"/>
        <v>1433.22624</v>
      </c>
      <c r="J608" s="48">
        <f t="shared" si="76"/>
        <v>78.2438774754539</v>
      </c>
      <c r="L608" s="81"/>
    </row>
    <row r="609" spans="1:12" ht="21.75" customHeight="1" x14ac:dyDescent="0.2">
      <c r="A609" s="42"/>
      <c r="B609" s="57" t="s">
        <v>178</v>
      </c>
      <c r="C609" s="58">
        <v>991</v>
      </c>
      <c r="D609" s="59">
        <v>4</v>
      </c>
      <c r="E609" s="59">
        <v>9</v>
      </c>
      <c r="F609" s="60" t="s">
        <v>179</v>
      </c>
      <c r="G609" s="61">
        <v>0</v>
      </c>
      <c r="H609" s="28">
        <f t="shared" si="80"/>
        <v>1831.74235</v>
      </c>
      <c r="I609" s="28">
        <f t="shared" si="80"/>
        <v>1433.22624</v>
      </c>
      <c r="J609" s="48">
        <f t="shared" si="76"/>
        <v>78.2438774754539</v>
      </c>
    </row>
    <row r="610" spans="1:12" ht="42.75" customHeight="1" x14ac:dyDescent="0.2">
      <c r="A610" s="42"/>
      <c r="B610" s="57" t="s">
        <v>16</v>
      </c>
      <c r="C610" s="58">
        <v>991</v>
      </c>
      <c r="D610" s="59">
        <v>4</v>
      </c>
      <c r="E610" s="59">
        <v>9</v>
      </c>
      <c r="F610" s="60" t="s">
        <v>180</v>
      </c>
      <c r="G610" s="61">
        <v>0</v>
      </c>
      <c r="H610" s="28">
        <f t="shared" si="80"/>
        <v>1831.74235</v>
      </c>
      <c r="I610" s="28">
        <f t="shared" si="80"/>
        <v>1433.22624</v>
      </c>
      <c r="J610" s="48">
        <f t="shared" si="76"/>
        <v>78.2438774754539</v>
      </c>
    </row>
    <row r="611" spans="1:12" ht="21.75" customHeight="1" x14ac:dyDescent="0.2">
      <c r="A611" s="42"/>
      <c r="B611" s="57" t="s">
        <v>50</v>
      </c>
      <c r="C611" s="58">
        <v>991</v>
      </c>
      <c r="D611" s="59">
        <v>4</v>
      </c>
      <c r="E611" s="59">
        <v>9</v>
      </c>
      <c r="F611" s="60" t="s">
        <v>180</v>
      </c>
      <c r="G611" s="61" t="s">
        <v>51</v>
      </c>
      <c r="H611" s="28">
        <f t="shared" si="80"/>
        <v>1831.74235</v>
      </c>
      <c r="I611" s="28">
        <f t="shared" si="80"/>
        <v>1433.22624</v>
      </c>
      <c r="J611" s="48">
        <f t="shared" si="76"/>
        <v>78.2438774754539</v>
      </c>
    </row>
    <row r="612" spans="1:12" ht="21.75" customHeight="1" x14ac:dyDescent="0.2">
      <c r="A612" s="42"/>
      <c r="B612" s="57" t="s">
        <v>52</v>
      </c>
      <c r="C612" s="58">
        <v>991</v>
      </c>
      <c r="D612" s="59">
        <v>4</v>
      </c>
      <c r="E612" s="59">
        <v>9</v>
      </c>
      <c r="F612" s="60" t="s">
        <v>180</v>
      </c>
      <c r="G612" s="61" t="s">
        <v>53</v>
      </c>
      <c r="H612" s="28">
        <f t="shared" si="80"/>
        <v>1831.74235</v>
      </c>
      <c r="I612" s="28">
        <f t="shared" si="80"/>
        <v>1433.22624</v>
      </c>
      <c r="J612" s="48">
        <f t="shared" si="76"/>
        <v>78.2438774754539</v>
      </c>
    </row>
    <row r="613" spans="1:12" ht="12" customHeight="1" x14ac:dyDescent="0.2">
      <c r="A613" s="42"/>
      <c r="B613" s="57" t="s">
        <v>56</v>
      </c>
      <c r="C613" s="58">
        <v>991</v>
      </c>
      <c r="D613" s="59">
        <v>4</v>
      </c>
      <c r="E613" s="59">
        <v>9</v>
      </c>
      <c r="F613" s="60" t="s">
        <v>180</v>
      </c>
      <c r="G613" s="61" t="s">
        <v>57</v>
      </c>
      <c r="H613" s="28">
        <v>1831.74235</v>
      </c>
      <c r="I613" s="28">
        <v>1433.22624</v>
      </c>
      <c r="J613" s="48">
        <f t="shared" si="76"/>
        <v>78.2438774754539</v>
      </c>
      <c r="L613" s="33"/>
    </row>
    <row r="614" spans="1:12" ht="12" customHeight="1" x14ac:dyDescent="0.2">
      <c r="A614" s="42"/>
      <c r="B614" s="57" t="s">
        <v>181</v>
      </c>
      <c r="C614" s="58">
        <v>991</v>
      </c>
      <c r="D614" s="59">
        <v>4</v>
      </c>
      <c r="E614" s="59">
        <v>12</v>
      </c>
      <c r="F614" s="60">
        <v>0</v>
      </c>
      <c r="G614" s="61">
        <v>0</v>
      </c>
      <c r="H614" s="28">
        <f t="shared" ref="H614:I619" si="81">H615</f>
        <v>600</v>
      </c>
      <c r="I614" s="28">
        <f t="shared" si="81"/>
        <v>548</v>
      </c>
      <c r="J614" s="48">
        <f t="shared" si="76"/>
        <v>91.333333333333329</v>
      </c>
    </row>
    <row r="615" spans="1:12" ht="21.75" customHeight="1" x14ac:dyDescent="0.2">
      <c r="A615" s="42"/>
      <c r="B615" s="57" t="s">
        <v>184</v>
      </c>
      <c r="C615" s="58">
        <v>991</v>
      </c>
      <c r="D615" s="59">
        <v>4</v>
      </c>
      <c r="E615" s="59">
        <v>12</v>
      </c>
      <c r="F615" s="60" t="s">
        <v>182</v>
      </c>
      <c r="G615" s="61">
        <v>0</v>
      </c>
      <c r="H615" s="28">
        <f t="shared" si="81"/>
        <v>600</v>
      </c>
      <c r="I615" s="28">
        <f t="shared" si="81"/>
        <v>548</v>
      </c>
      <c r="J615" s="48">
        <f t="shared" si="76"/>
        <v>91.333333333333329</v>
      </c>
    </row>
    <row r="616" spans="1:12" ht="21.75" customHeight="1" x14ac:dyDescent="0.2">
      <c r="A616" s="42"/>
      <c r="B616" s="57" t="s">
        <v>184</v>
      </c>
      <c r="C616" s="58">
        <v>991</v>
      </c>
      <c r="D616" s="59">
        <v>4</v>
      </c>
      <c r="E616" s="59">
        <v>12</v>
      </c>
      <c r="F616" s="60" t="s">
        <v>183</v>
      </c>
      <c r="G616" s="61">
        <v>0</v>
      </c>
      <c r="H616" s="28">
        <f t="shared" si="81"/>
        <v>600</v>
      </c>
      <c r="I616" s="28">
        <f t="shared" si="81"/>
        <v>548</v>
      </c>
      <c r="J616" s="48">
        <f t="shared" si="76"/>
        <v>91.333333333333329</v>
      </c>
    </row>
    <row r="617" spans="1:12" ht="21.75" customHeight="1" x14ac:dyDescent="0.2">
      <c r="A617" s="42"/>
      <c r="B617" s="57" t="s">
        <v>184</v>
      </c>
      <c r="C617" s="58">
        <v>991</v>
      </c>
      <c r="D617" s="59">
        <v>4</v>
      </c>
      <c r="E617" s="59">
        <v>12</v>
      </c>
      <c r="F617" s="60" t="s">
        <v>185</v>
      </c>
      <c r="G617" s="61">
        <v>0</v>
      </c>
      <c r="H617" s="28">
        <f t="shared" si="81"/>
        <v>600</v>
      </c>
      <c r="I617" s="28">
        <f t="shared" si="81"/>
        <v>548</v>
      </c>
      <c r="J617" s="48">
        <f t="shared" si="76"/>
        <v>91.333333333333329</v>
      </c>
    </row>
    <row r="618" spans="1:12" ht="21.75" customHeight="1" x14ac:dyDescent="0.2">
      <c r="A618" s="42"/>
      <c r="B618" s="57" t="s">
        <v>50</v>
      </c>
      <c r="C618" s="58">
        <v>991</v>
      </c>
      <c r="D618" s="59">
        <v>4</v>
      </c>
      <c r="E618" s="59">
        <v>12</v>
      </c>
      <c r="F618" s="60" t="s">
        <v>185</v>
      </c>
      <c r="G618" s="61" t="s">
        <v>51</v>
      </c>
      <c r="H618" s="28">
        <f t="shared" si="81"/>
        <v>600</v>
      </c>
      <c r="I618" s="28">
        <f t="shared" si="81"/>
        <v>548</v>
      </c>
      <c r="J618" s="48">
        <f t="shared" si="76"/>
        <v>91.333333333333329</v>
      </c>
    </row>
    <row r="619" spans="1:12" ht="21.75" customHeight="1" x14ac:dyDescent="0.2">
      <c r="A619" s="42"/>
      <c r="B619" s="57" t="s">
        <v>52</v>
      </c>
      <c r="C619" s="58">
        <v>991</v>
      </c>
      <c r="D619" s="59">
        <v>4</v>
      </c>
      <c r="E619" s="59">
        <v>12</v>
      </c>
      <c r="F619" s="60" t="s">
        <v>185</v>
      </c>
      <c r="G619" s="61" t="s">
        <v>53</v>
      </c>
      <c r="H619" s="28">
        <f t="shared" si="81"/>
        <v>600</v>
      </c>
      <c r="I619" s="28">
        <f t="shared" si="81"/>
        <v>548</v>
      </c>
      <c r="J619" s="48">
        <f t="shared" si="76"/>
        <v>91.333333333333329</v>
      </c>
    </row>
    <row r="620" spans="1:12" ht="12" customHeight="1" x14ac:dyDescent="0.2">
      <c r="A620" s="42"/>
      <c r="B620" s="57" t="s">
        <v>56</v>
      </c>
      <c r="C620" s="58">
        <v>991</v>
      </c>
      <c r="D620" s="59">
        <v>4</v>
      </c>
      <c r="E620" s="59">
        <v>12</v>
      </c>
      <c r="F620" s="60" t="s">
        <v>185</v>
      </c>
      <c r="G620" s="61" t="s">
        <v>57</v>
      </c>
      <c r="H620" s="28">
        <v>600</v>
      </c>
      <c r="I620" s="28">
        <v>548</v>
      </c>
      <c r="J620" s="48">
        <f t="shared" si="76"/>
        <v>91.333333333333329</v>
      </c>
    </row>
    <row r="621" spans="1:12" ht="12" customHeight="1" x14ac:dyDescent="0.2">
      <c r="A621" s="42"/>
      <c r="B621" s="57" t="s">
        <v>186</v>
      </c>
      <c r="C621" s="58">
        <v>991</v>
      </c>
      <c r="D621" s="59">
        <v>5</v>
      </c>
      <c r="E621" s="59">
        <v>0</v>
      </c>
      <c r="F621" s="60">
        <v>0</v>
      </c>
      <c r="G621" s="61">
        <v>0</v>
      </c>
      <c r="H621" s="28">
        <f>H622+H629</f>
        <v>10345.230740000001</v>
      </c>
      <c r="I621" s="28">
        <f>I622+I629</f>
        <v>8503.7549999999992</v>
      </c>
      <c r="J621" s="48">
        <f t="shared" si="76"/>
        <v>82.199761549252784</v>
      </c>
    </row>
    <row r="622" spans="1:12" ht="12" customHeight="1" x14ac:dyDescent="0.2">
      <c r="A622" s="42"/>
      <c r="B622" s="57" t="s">
        <v>395</v>
      </c>
      <c r="C622" s="58">
        <v>991</v>
      </c>
      <c r="D622" s="59">
        <v>5</v>
      </c>
      <c r="E622" s="59">
        <v>2</v>
      </c>
      <c r="F622" s="60">
        <v>0</v>
      </c>
      <c r="G622" s="61">
        <v>0</v>
      </c>
      <c r="H622" s="28">
        <f t="shared" ref="H622:H627" si="82">H623</f>
        <v>850</v>
      </c>
      <c r="I622" s="28">
        <v>0</v>
      </c>
      <c r="J622" s="48">
        <f t="shared" si="76"/>
        <v>0</v>
      </c>
    </row>
    <row r="623" spans="1:12" ht="32.25" customHeight="1" x14ac:dyDescent="0.2">
      <c r="A623" s="42"/>
      <c r="B623" s="57" t="s">
        <v>176</v>
      </c>
      <c r="C623" s="58">
        <v>991</v>
      </c>
      <c r="D623" s="59">
        <v>5</v>
      </c>
      <c r="E623" s="59">
        <v>2</v>
      </c>
      <c r="F623" s="60" t="s">
        <v>177</v>
      </c>
      <c r="G623" s="61">
        <v>0</v>
      </c>
      <c r="H623" s="28">
        <f t="shared" si="82"/>
        <v>850</v>
      </c>
      <c r="I623" s="28">
        <v>0</v>
      </c>
      <c r="J623" s="48">
        <f t="shared" si="76"/>
        <v>0</v>
      </c>
    </row>
    <row r="624" spans="1:12" ht="21.75" customHeight="1" x14ac:dyDescent="0.2">
      <c r="A624" s="42"/>
      <c r="B624" s="57" t="s">
        <v>178</v>
      </c>
      <c r="C624" s="58">
        <v>991</v>
      </c>
      <c r="D624" s="59">
        <v>5</v>
      </c>
      <c r="E624" s="59">
        <v>2</v>
      </c>
      <c r="F624" s="60" t="s">
        <v>179</v>
      </c>
      <c r="G624" s="61">
        <v>0</v>
      </c>
      <c r="H624" s="28">
        <f t="shared" si="82"/>
        <v>850</v>
      </c>
      <c r="I624" s="28">
        <v>0</v>
      </c>
      <c r="J624" s="48">
        <f t="shared" si="76"/>
        <v>0</v>
      </c>
    </row>
    <row r="625" spans="1:12" ht="12" customHeight="1" x14ac:dyDescent="0.2">
      <c r="A625" s="42"/>
      <c r="B625" s="57" t="s">
        <v>396</v>
      </c>
      <c r="C625" s="58">
        <v>991</v>
      </c>
      <c r="D625" s="59">
        <v>5</v>
      </c>
      <c r="E625" s="59">
        <v>2</v>
      </c>
      <c r="F625" s="60" t="s">
        <v>397</v>
      </c>
      <c r="G625" s="61">
        <v>0</v>
      </c>
      <c r="H625" s="28">
        <f t="shared" si="82"/>
        <v>850</v>
      </c>
      <c r="I625" s="28">
        <v>0</v>
      </c>
      <c r="J625" s="48">
        <f t="shared" si="76"/>
        <v>0</v>
      </c>
    </row>
    <row r="626" spans="1:12" ht="21.75" customHeight="1" x14ac:dyDescent="0.2">
      <c r="A626" s="42"/>
      <c r="B626" s="57" t="s">
        <v>50</v>
      </c>
      <c r="C626" s="58">
        <v>991</v>
      </c>
      <c r="D626" s="59">
        <v>5</v>
      </c>
      <c r="E626" s="59">
        <v>2</v>
      </c>
      <c r="F626" s="60" t="s">
        <v>397</v>
      </c>
      <c r="G626" s="61" t="s">
        <v>51</v>
      </c>
      <c r="H626" s="28">
        <f t="shared" si="82"/>
        <v>850</v>
      </c>
      <c r="I626" s="28">
        <v>0</v>
      </c>
      <c r="J626" s="48">
        <f t="shared" si="76"/>
        <v>0</v>
      </c>
    </row>
    <row r="627" spans="1:12" ht="21.75" customHeight="1" x14ac:dyDescent="0.2">
      <c r="A627" s="42"/>
      <c r="B627" s="57" t="s">
        <v>52</v>
      </c>
      <c r="C627" s="58">
        <v>991</v>
      </c>
      <c r="D627" s="59">
        <v>5</v>
      </c>
      <c r="E627" s="59">
        <v>2</v>
      </c>
      <c r="F627" s="60" t="s">
        <v>397</v>
      </c>
      <c r="G627" s="61" t="s">
        <v>53</v>
      </c>
      <c r="H627" s="28">
        <f t="shared" si="82"/>
        <v>850</v>
      </c>
      <c r="I627" s="28">
        <v>0</v>
      </c>
      <c r="J627" s="48">
        <f t="shared" si="76"/>
        <v>0</v>
      </c>
    </row>
    <row r="628" spans="1:12" ht="12" customHeight="1" x14ac:dyDescent="0.2">
      <c r="A628" s="42"/>
      <c r="B628" s="57" t="s">
        <v>56</v>
      </c>
      <c r="C628" s="58">
        <v>991</v>
      </c>
      <c r="D628" s="59">
        <v>5</v>
      </c>
      <c r="E628" s="59">
        <v>2</v>
      </c>
      <c r="F628" s="60" t="s">
        <v>397</v>
      </c>
      <c r="G628" s="61" t="s">
        <v>57</v>
      </c>
      <c r="H628" s="28">
        <v>850</v>
      </c>
      <c r="I628" s="28">
        <v>0</v>
      </c>
      <c r="J628" s="48">
        <f t="shared" si="76"/>
        <v>0</v>
      </c>
    </row>
    <row r="629" spans="1:12" ht="12" customHeight="1" x14ac:dyDescent="0.2">
      <c r="A629" s="42"/>
      <c r="B629" s="57" t="s">
        <v>187</v>
      </c>
      <c r="C629" s="58">
        <v>991</v>
      </c>
      <c r="D629" s="59">
        <v>5</v>
      </c>
      <c r="E629" s="59">
        <v>3</v>
      </c>
      <c r="F629" s="60">
        <v>0</v>
      </c>
      <c r="G629" s="61">
        <v>0</v>
      </c>
      <c r="H629" s="28">
        <f>H630+H636+H648</f>
        <v>9495.2307400000009</v>
      </c>
      <c r="I629" s="28">
        <f>I630+I636+I648</f>
        <v>8503.7549999999992</v>
      </c>
      <c r="J629" s="48">
        <f t="shared" si="76"/>
        <v>89.558171179313533</v>
      </c>
    </row>
    <row r="630" spans="1:12" ht="32.25" customHeight="1" x14ac:dyDescent="0.2">
      <c r="A630" s="42"/>
      <c r="B630" s="57" t="s">
        <v>176</v>
      </c>
      <c r="C630" s="58">
        <v>991</v>
      </c>
      <c r="D630" s="59">
        <v>5</v>
      </c>
      <c r="E630" s="59">
        <v>3</v>
      </c>
      <c r="F630" s="60" t="s">
        <v>177</v>
      </c>
      <c r="G630" s="61">
        <v>0</v>
      </c>
      <c r="H630" s="28">
        <f t="shared" ref="H630:I634" si="83">H631</f>
        <v>3935.30591</v>
      </c>
      <c r="I630" s="28">
        <f t="shared" si="83"/>
        <v>3313.317</v>
      </c>
      <c r="J630" s="48">
        <f t="shared" si="76"/>
        <v>84.194649050802767</v>
      </c>
    </row>
    <row r="631" spans="1:12" ht="32.25" customHeight="1" x14ac:dyDescent="0.2">
      <c r="A631" s="42"/>
      <c r="B631" s="57" t="s">
        <v>188</v>
      </c>
      <c r="C631" s="58">
        <v>991</v>
      </c>
      <c r="D631" s="59">
        <v>5</v>
      </c>
      <c r="E631" s="59">
        <v>3</v>
      </c>
      <c r="F631" s="60" t="s">
        <v>189</v>
      </c>
      <c r="G631" s="61">
        <v>0</v>
      </c>
      <c r="H631" s="28">
        <f t="shared" si="83"/>
        <v>3935.30591</v>
      </c>
      <c r="I631" s="28">
        <f t="shared" si="83"/>
        <v>3313.317</v>
      </c>
      <c r="J631" s="48">
        <f t="shared" si="76"/>
        <v>84.194649050802767</v>
      </c>
    </row>
    <row r="632" spans="1:12" ht="12" customHeight="1" x14ac:dyDescent="0.2">
      <c r="A632" s="42"/>
      <c r="B632" s="57" t="s">
        <v>190</v>
      </c>
      <c r="C632" s="58">
        <v>991</v>
      </c>
      <c r="D632" s="59">
        <v>5</v>
      </c>
      <c r="E632" s="59">
        <v>3</v>
      </c>
      <c r="F632" s="60" t="s">
        <v>191</v>
      </c>
      <c r="G632" s="61">
        <v>0</v>
      </c>
      <c r="H632" s="28">
        <f t="shared" si="83"/>
        <v>3935.30591</v>
      </c>
      <c r="I632" s="28">
        <f t="shared" si="83"/>
        <v>3313.317</v>
      </c>
      <c r="J632" s="48">
        <f t="shared" si="76"/>
        <v>84.194649050802767</v>
      </c>
    </row>
    <row r="633" spans="1:12" ht="21.75" customHeight="1" x14ac:dyDescent="0.2">
      <c r="A633" s="42"/>
      <c r="B633" s="57" t="s">
        <v>50</v>
      </c>
      <c r="C633" s="58">
        <v>991</v>
      </c>
      <c r="D633" s="59">
        <v>5</v>
      </c>
      <c r="E633" s="59">
        <v>3</v>
      </c>
      <c r="F633" s="60" t="s">
        <v>191</v>
      </c>
      <c r="G633" s="61" t="s">
        <v>51</v>
      </c>
      <c r="H633" s="28">
        <f t="shared" si="83"/>
        <v>3935.30591</v>
      </c>
      <c r="I633" s="28">
        <f t="shared" si="83"/>
        <v>3313.317</v>
      </c>
      <c r="J633" s="48">
        <f t="shared" si="76"/>
        <v>84.194649050802767</v>
      </c>
      <c r="L633" s="34"/>
    </row>
    <row r="634" spans="1:12" ht="21.75" customHeight="1" x14ac:dyDescent="0.2">
      <c r="A634" s="42"/>
      <c r="B634" s="57" t="s">
        <v>52</v>
      </c>
      <c r="C634" s="58">
        <v>991</v>
      </c>
      <c r="D634" s="59">
        <v>5</v>
      </c>
      <c r="E634" s="59">
        <v>3</v>
      </c>
      <c r="F634" s="60" t="s">
        <v>191</v>
      </c>
      <c r="G634" s="61" t="s">
        <v>53</v>
      </c>
      <c r="H634" s="28">
        <f t="shared" si="83"/>
        <v>3935.30591</v>
      </c>
      <c r="I634" s="28">
        <f t="shared" si="83"/>
        <v>3313.317</v>
      </c>
      <c r="J634" s="48">
        <f t="shared" si="76"/>
        <v>84.194649050802767</v>
      </c>
    </row>
    <row r="635" spans="1:12" ht="12" customHeight="1" x14ac:dyDescent="0.2">
      <c r="A635" s="42"/>
      <c r="B635" s="57" t="s">
        <v>56</v>
      </c>
      <c r="C635" s="58">
        <v>991</v>
      </c>
      <c r="D635" s="59">
        <v>5</v>
      </c>
      <c r="E635" s="59">
        <v>3</v>
      </c>
      <c r="F635" s="60" t="s">
        <v>191</v>
      </c>
      <c r="G635" s="61" t="s">
        <v>57</v>
      </c>
      <c r="H635" s="28">
        <v>3935.30591</v>
      </c>
      <c r="I635" s="28">
        <v>3313.317</v>
      </c>
      <c r="J635" s="48">
        <f t="shared" si="76"/>
        <v>84.194649050802767</v>
      </c>
    </row>
    <row r="636" spans="1:12" ht="32.25" customHeight="1" x14ac:dyDescent="0.2">
      <c r="A636" s="42"/>
      <c r="B636" s="57" t="s">
        <v>176</v>
      </c>
      <c r="C636" s="58">
        <v>991</v>
      </c>
      <c r="D636" s="59">
        <v>5</v>
      </c>
      <c r="E636" s="59">
        <v>3</v>
      </c>
      <c r="F636" s="60" t="s">
        <v>177</v>
      </c>
      <c r="G636" s="61">
        <v>0</v>
      </c>
      <c r="H636" s="28">
        <f t="shared" ref="H636:I640" si="84">H637</f>
        <v>3519.3168300000002</v>
      </c>
      <c r="I636" s="28">
        <f t="shared" si="84"/>
        <v>3149.83</v>
      </c>
      <c r="J636" s="48">
        <f t="shared" si="76"/>
        <v>89.501177420277884</v>
      </c>
    </row>
    <row r="637" spans="1:12" ht="32.25" customHeight="1" x14ac:dyDescent="0.2">
      <c r="A637" s="42"/>
      <c r="B637" s="57" t="s">
        <v>188</v>
      </c>
      <c r="C637" s="58">
        <v>991</v>
      </c>
      <c r="D637" s="59">
        <v>5</v>
      </c>
      <c r="E637" s="59">
        <v>3</v>
      </c>
      <c r="F637" s="60" t="s">
        <v>189</v>
      </c>
      <c r="G637" s="61">
        <v>0</v>
      </c>
      <c r="H637" s="28">
        <f t="shared" si="84"/>
        <v>3519.3168300000002</v>
      </c>
      <c r="I637" s="28">
        <f t="shared" si="84"/>
        <v>3149.83</v>
      </c>
      <c r="J637" s="48">
        <f t="shared" si="76"/>
        <v>89.501177420277884</v>
      </c>
    </row>
    <row r="638" spans="1:12" ht="42.75" customHeight="1" x14ac:dyDescent="0.2">
      <c r="A638" s="42"/>
      <c r="B638" s="57" t="s">
        <v>398</v>
      </c>
      <c r="C638" s="58">
        <v>991</v>
      </c>
      <c r="D638" s="59">
        <v>5</v>
      </c>
      <c r="E638" s="59">
        <v>3</v>
      </c>
      <c r="F638" s="60" t="s">
        <v>399</v>
      </c>
      <c r="G638" s="61">
        <v>0</v>
      </c>
      <c r="H638" s="28">
        <f t="shared" si="84"/>
        <v>3519.3168300000002</v>
      </c>
      <c r="I638" s="28">
        <f t="shared" si="84"/>
        <v>3149.83</v>
      </c>
      <c r="J638" s="48">
        <f t="shared" si="76"/>
        <v>89.501177420277884</v>
      </c>
    </row>
    <row r="639" spans="1:12" ht="21.75" customHeight="1" x14ac:dyDescent="0.2">
      <c r="A639" s="42"/>
      <c r="B639" s="57" t="s">
        <v>50</v>
      </c>
      <c r="C639" s="58">
        <v>991</v>
      </c>
      <c r="D639" s="59">
        <v>5</v>
      </c>
      <c r="E639" s="59">
        <v>3</v>
      </c>
      <c r="F639" s="60" t="s">
        <v>399</v>
      </c>
      <c r="G639" s="61" t="s">
        <v>51</v>
      </c>
      <c r="H639" s="28">
        <f t="shared" si="84"/>
        <v>3519.3168300000002</v>
      </c>
      <c r="I639" s="28">
        <f t="shared" si="84"/>
        <v>3149.83</v>
      </c>
      <c r="J639" s="48">
        <f t="shared" si="76"/>
        <v>89.501177420277884</v>
      </c>
    </row>
    <row r="640" spans="1:12" ht="21.75" customHeight="1" x14ac:dyDescent="0.2">
      <c r="A640" s="42"/>
      <c r="B640" s="57" t="s">
        <v>52</v>
      </c>
      <c r="C640" s="58">
        <v>991</v>
      </c>
      <c r="D640" s="59">
        <v>5</v>
      </c>
      <c r="E640" s="59">
        <v>3</v>
      </c>
      <c r="F640" s="60" t="s">
        <v>399</v>
      </c>
      <c r="G640" s="61" t="s">
        <v>53</v>
      </c>
      <c r="H640" s="28">
        <f t="shared" si="84"/>
        <v>3519.3168300000002</v>
      </c>
      <c r="I640" s="28">
        <f t="shared" si="84"/>
        <v>3149.83</v>
      </c>
      <c r="J640" s="48">
        <f t="shared" si="76"/>
        <v>89.501177420277884</v>
      </c>
    </row>
    <row r="641" spans="1:11" ht="12" customHeight="1" x14ac:dyDescent="0.2">
      <c r="A641" s="42"/>
      <c r="B641" s="57" t="s">
        <v>56</v>
      </c>
      <c r="C641" s="58">
        <v>991</v>
      </c>
      <c r="D641" s="59">
        <v>5</v>
      </c>
      <c r="E641" s="59">
        <v>3</v>
      </c>
      <c r="F641" s="60" t="s">
        <v>399</v>
      </c>
      <c r="G641" s="61" t="s">
        <v>57</v>
      </c>
      <c r="H641" s="28">
        <v>3519.3168300000002</v>
      </c>
      <c r="I641" s="28">
        <v>3149.83</v>
      </c>
      <c r="J641" s="48">
        <f t="shared" si="76"/>
        <v>89.501177420277884</v>
      </c>
    </row>
    <row r="642" spans="1:11" ht="32.25" hidden="1" customHeight="1" x14ac:dyDescent="0.2">
      <c r="A642" s="42"/>
      <c r="B642" s="57" t="s">
        <v>176</v>
      </c>
      <c r="C642" s="58">
        <v>991</v>
      </c>
      <c r="D642" s="59">
        <v>5</v>
      </c>
      <c r="E642" s="59">
        <v>3</v>
      </c>
      <c r="F642" s="60" t="s">
        <v>177</v>
      </c>
      <c r="G642" s="61">
        <v>0</v>
      </c>
      <c r="H642" s="28">
        <v>0</v>
      </c>
      <c r="I642" s="28"/>
      <c r="J642" s="48" t="e">
        <f t="shared" si="76"/>
        <v>#DIV/0!</v>
      </c>
    </row>
    <row r="643" spans="1:11" ht="32.25" hidden="1" customHeight="1" x14ac:dyDescent="0.2">
      <c r="A643" s="42"/>
      <c r="B643" s="57" t="s">
        <v>188</v>
      </c>
      <c r="C643" s="58">
        <v>991</v>
      </c>
      <c r="D643" s="59">
        <v>5</v>
      </c>
      <c r="E643" s="59">
        <v>3</v>
      </c>
      <c r="F643" s="60" t="s">
        <v>189</v>
      </c>
      <c r="G643" s="61">
        <v>0</v>
      </c>
      <c r="H643" s="28">
        <v>0</v>
      </c>
      <c r="I643" s="28"/>
      <c r="J643" s="48" t="e">
        <f t="shared" si="76"/>
        <v>#DIV/0!</v>
      </c>
    </row>
    <row r="644" spans="1:11" ht="21.75" hidden="1" customHeight="1" x14ac:dyDescent="0.2">
      <c r="A644" s="42"/>
      <c r="B644" s="57" t="s">
        <v>192</v>
      </c>
      <c r="C644" s="58">
        <v>991</v>
      </c>
      <c r="D644" s="59">
        <v>5</v>
      </c>
      <c r="E644" s="59">
        <v>3</v>
      </c>
      <c r="F644" s="60" t="s">
        <v>193</v>
      </c>
      <c r="G644" s="61">
        <v>0</v>
      </c>
      <c r="H644" s="28">
        <v>0</v>
      </c>
      <c r="I644" s="28"/>
      <c r="J644" s="48" t="e">
        <f t="shared" si="76"/>
        <v>#DIV/0!</v>
      </c>
    </row>
    <row r="645" spans="1:11" ht="21.75" hidden="1" customHeight="1" x14ac:dyDescent="0.2">
      <c r="A645" s="42"/>
      <c r="B645" s="57" t="s">
        <v>50</v>
      </c>
      <c r="C645" s="58">
        <v>991</v>
      </c>
      <c r="D645" s="59">
        <v>5</v>
      </c>
      <c r="E645" s="59">
        <v>3</v>
      </c>
      <c r="F645" s="60" t="s">
        <v>193</v>
      </c>
      <c r="G645" s="61" t="s">
        <v>51</v>
      </c>
      <c r="H645" s="28">
        <v>0</v>
      </c>
      <c r="I645" s="28"/>
      <c r="J645" s="48" t="e">
        <f t="shared" si="76"/>
        <v>#DIV/0!</v>
      </c>
    </row>
    <row r="646" spans="1:11" ht="21.75" hidden="1" customHeight="1" x14ac:dyDescent="0.2">
      <c r="A646" s="42"/>
      <c r="B646" s="57" t="s">
        <v>52</v>
      </c>
      <c r="C646" s="58">
        <v>991</v>
      </c>
      <c r="D646" s="59">
        <v>5</v>
      </c>
      <c r="E646" s="59">
        <v>3</v>
      </c>
      <c r="F646" s="60" t="s">
        <v>193</v>
      </c>
      <c r="G646" s="61" t="s">
        <v>53</v>
      </c>
      <c r="H646" s="28">
        <v>0</v>
      </c>
      <c r="I646" s="28"/>
      <c r="J646" s="48" t="e">
        <f t="shared" si="76"/>
        <v>#DIV/0!</v>
      </c>
    </row>
    <row r="647" spans="1:11" ht="12" hidden="1" customHeight="1" x14ac:dyDescent="0.2">
      <c r="A647" s="42"/>
      <c r="B647" s="57" t="s">
        <v>56</v>
      </c>
      <c r="C647" s="58">
        <v>991</v>
      </c>
      <c r="D647" s="59">
        <v>5</v>
      </c>
      <c r="E647" s="59">
        <v>3</v>
      </c>
      <c r="F647" s="60" t="s">
        <v>193</v>
      </c>
      <c r="G647" s="61" t="s">
        <v>57</v>
      </c>
      <c r="H647" s="28">
        <v>0</v>
      </c>
      <c r="I647" s="28"/>
      <c r="J647" s="48" t="e">
        <f t="shared" ref="J647:J703" si="85">I647/H647*100</f>
        <v>#DIV/0!</v>
      </c>
    </row>
    <row r="648" spans="1:11" ht="32.25" customHeight="1" x14ac:dyDescent="0.2">
      <c r="A648" s="42"/>
      <c r="B648" s="57" t="s">
        <v>176</v>
      </c>
      <c r="C648" s="58">
        <v>991</v>
      </c>
      <c r="D648" s="59">
        <v>5</v>
      </c>
      <c r="E648" s="59">
        <v>3</v>
      </c>
      <c r="F648" s="60" t="s">
        <v>177</v>
      </c>
      <c r="G648" s="61">
        <v>0</v>
      </c>
      <c r="H648" s="28">
        <f t="shared" ref="H648:I652" si="86">H649</f>
        <v>2040.6079999999999</v>
      </c>
      <c r="I648" s="28">
        <f t="shared" si="86"/>
        <v>2040.6079999999999</v>
      </c>
      <c r="J648" s="48">
        <f t="shared" si="85"/>
        <v>100</v>
      </c>
    </row>
    <row r="649" spans="1:11" ht="32.25" customHeight="1" x14ac:dyDescent="0.2">
      <c r="A649" s="42"/>
      <c r="B649" s="57" t="s">
        <v>188</v>
      </c>
      <c r="C649" s="58">
        <v>991</v>
      </c>
      <c r="D649" s="59">
        <v>5</v>
      </c>
      <c r="E649" s="59">
        <v>3</v>
      </c>
      <c r="F649" s="60" t="s">
        <v>189</v>
      </c>
      <c r="G649" s="61">
        <v>0</v>
      </c>
      <c r="H649" s="28">
        <f t="shared" si="86"/>
        <v>2040.6079999999999</v>
      </c>
      <c r="I649" s="28">
        <f t="shared" si="86"/>
        <v>2040.6079999999999</v>
      </c>
      <c r="J649" s="48">
        <f t="shared" si="85"/>
        <v>100</v>
      </c>
    </row>
    <row r="650" spans="1:11" ht="21.75" customHeight="1" x14ac:dyDescent="0.2">
      <c r="A650" s="42"/>
      <c r="B650" s="57" t="s">
        <v>192</v>
      </c>
      <c r="C650" s="58">
        <v>991</v>
      </c>
      <c r="D650" s="59">
        <v>5</v>
      </c>
      <c r="E650" s="59">
        <v>3</v>
      </c>
      <c r="F650" s="60" t="s">
        <v>400</v>
      </c>
      <c r="G650" s="61">
        <v>0</v>
      </c>
      <c r="H650" s="28">
        <f t="shared" si="86"/>
        <v>2040.6079999999999</v>
      </c>
      <c r="I650" s="28">
        <f t="shared" si="86"/>
        <v>2040.6079999999999</v>
      </c>
      <c r="J650" s="48">
        <f t="shared" si="85"/>
        <v>100</v>
      </c>
    </row>
    <row r="651" spans="1:11" ht="21.75" customHeight="1" x14ac:dyDescent="0.2">
      <c r="A651" s="42"/>
      <c r="B651" s="57" t="s">
        <v>50</v>
      </c>
      <c r="C651" s="58">
        <v>991</v>
      </c>
      <c r="D651" s="59">
        <v>5</v>
      </c>
      <c r="E651" s="59">
        <v>3</v>
      </c>
      <c r="F651" s="60" t="s">
        <v>400</v>
      </c>
      <c r="G651" s="61" t="s">
        <v>51</v>
      </c>
      <c r="H651" s="28">
        <f t="shared" si="86"/>
        <v>2040.6079999999999</v>
      </c>
      <c r="I651" s="28">
        <f t="shared" si="86"/>
        <v>2040.6079999999999</v>
      </c>
      <c r="J651" s="48">
        <f t="shared" si="85"/>
        <v>100</v>
      </c>
    </row>
    <row r="652" spans="1:11" ht="21.75" customHeight="1" x14ac:dyDescent="0.2">
      <c r="A652" s="42"/>
      <c r="B652" s="57" t="s">
        <v>52</v>
      </c>
      <c r="C652" s="58">
        <v>991</v>
      </c>
      <c r="D652" s="59">
        <v>5</v>
      </c>
      <c r="E652" s="59">
        <v>3</v>
      </c>
      <c r="F652" s="60" t="s">
        <v>400</v>
      </c>
      <c r="G652" s="61" t="s">
        <v>53</v>
      </c>
      <c r="H652" s="28">
        <f t="shared" si="86"/>
        <v>2040.6079999999999</v>
      </c>
      <c r="I652" s="28">
        <f t="shared" si="86"/>
        <v>2040.6079999999999</v>
      </c>
      <c r="J652" s="48">
        <f t="shared" si="85"/>
        <v>100</v>
      </c>
      <c r="K652" s="25"/>
    </row>
    <row r="653" spans="1:11" ht="12" customHeight="1" x14ac:dyDescent="0.2">
      <c r="A653" s="42"/>
      <c r="B653" s="57" t="s">
        <v>56</v>
      </c>
      <c r="C653" s="58">
        <v>991</v>
      </c>
      <c r="D653" s="59">
        <v>5</v>
      </c>
      <c r="E653" s="59">
        <v>3</v>
      </c>
      <c r="F653" s="60" t="s">
        <v>400</v>
      </c>
      <c r="G653" s="61" t="s">
        <v>57</v>
      </c>
      <c r="H653" s="28">
        <v>2040.6079999999999</v>
      </c>
      <c r="I653" s="28">
        <v>2040.6079999999999</v>
      </c>
      <c r="J653" s="48">
        <f t="shared" si="85"/>
        <v>100</v>
      </c>
    </row>
    <row r="654" spans="1:11" ht="12" customHeight="1" x14ac:dyDescent="0.2">
      <c r="A654" s="42"/>
      <c r="B654" s="57" t="s">
        <v>194</v>
      </c>
      <c r="C654" s="58">
        <v>991</v>
      </c>
      <c r="D654" s="59">
        <v>6</v>
      </c>
      <c r="E654" s="59">
        <v>0</v>
      </c>
      <c r="F654" s="60">
        <v>0</v>
      </c>
      <c r="G654" s="61">
        <v>0</v>
      </c>
      <c r="H654" s="28">
        <f>H655+H662</f>
        <v>1770.89654</v>
      </c>
      <c r="I654" s="28">
        <f>I655+I662</f>
        <v>839.54280000000006</v>
      </c>
      <c r="J654" s="48">
        <f t="shared" si="85"/>
        <v>47.40778363031869</v>
      </c>
    </row>
    <row r="655" spans="1:11" ht="21.75" customHeight="1" x14ac:dyDescent="0.2">
      <c r="A655" s="42"/>
      <c r="B655" s="57" t="s">
        <v>195</v>
      </c>
      <c r="C655" s="58">
        <v>991</v>
      </c>
      <c r="D655" s="59">
        <v>6</v>
      </c>
      <c r="E655" s="59">
        <v>3</v>
      </c>
      <c r="F655" s="60">
        <v>0</v>
      </c>
      <c r="G655" s="61">
        <v>0</v>
      </c>
      <c r="H655" s="28">
        <f t="shared" ref="H655:H660" si="87">H656</f>
        <v>850.07542999999998</v>
      </c>
      <c r="I655" s="28">
        <f>I656+I662</f>
        <v>839.54280000000006</v>
      </c>
      <c r="J655" s="48">
        <f t="shared" si="85"/>
        <v>98.76097701118124</v>
      </c>
    </row>
    <row r="656" spans="1:11" ht="32.25" customHeight="1" x14ac:dyDescent="0.2">
      <c r="A656" s="42"/>
      <c r="B656" s="57" t="s">
        <v>176</v>
      </c>
      <c r="C656" s="58">
        <v>991</v>
      </c>
      <c r="D656" s="59">
        <v>6</v>
      </c>
      <c r="E656" s="59">
        <v>3</v>
      </c>
      <c r="F656" s="60" t="s">
        <v>177</v>
      </c>
      <c r="G656" s="61">
        <v>0</v>
      </c>
      <c r="H656" s="28">
        <f t="shared" si="87"/>
        <v>850.07542999999998</v>
      </c>
      <c r="I656" s="28">
        <f>I657</f>
        <v>839.54280000000006</v>
      </c>
      <c r="J656" s="48">
        <f t="shared" si="85"/>
        <v>98.76097701118124</v>
      </c>
    </row>
    <row r="657" spans="1:12" ht="32.25" customHeight="1" x14ac:dyDescent="0.2">
      <c r="A657" s="42"/>
      <c r="B657" s="57" t="s">
        <v>188</v>
      </c>
      <c r="C657" s="58">
        <v>991</v>
      </c>
      <c r="D657" s="59">
        <v>6</v>
      </c>
      <c r="E657" s="59">
        <v>3</v>
      </c>
      <c r="F657" s="60" t="s">
        <v>189</v>
      </c>
      <c r="G657" s="61">
        <v>0</v>
      </c>
      <c r="H657" s="28">
        <f t="shared" si="87"/>
        <v>850.07542999999998</v>
      </c>
      <c r="I657" s="28">
        <f>I658</f>
        <v>839.54280000000006</v>
      </c>
      <c r="J657" s="48">
        <f t="shared" si="85"/>
        <v>98.76097701118124</v>
      </c>
    </row>
    <row r="658" spans="1:12" ht="21.75" customHeight="1" x14ac:dyDescent="0.2">
      <c r="A658" s="42"/>
      <c r="B658" s="57" t="s">
        <v>401</v>
      </c>
      <c r="C658" s="58">
        <v>991</v>
      </c>
      <c r="D658" s="59">
        <v>6</v>
      </c>
      <c r="E658" s="59">
        <v>3</v>
      </c>
      <c r="F658" s="53" t="s">
        <v>428</v>
      </c>
      <c r="G658" s="61">
        <v>0</v>
      </c>
      <c r="H658" s="28">
        <f t="shared" si="87"/>
        <v>850.07542999999998</v>
      </c>
      <c r="I658" s="28">
        <f>I659</f>
        <v>839.54280000000006</v>
      </c>
      <c r="J658" s="48">
        <f t="shared" si="85"/>
        <v>98.76097701118124</v>
      </c>
    </row>
    <row r="659" spans="1:12" ht="21.75" customHeight="1" x14ac:dyDescent="0.2">
      <c r="A659" s="42"/>
      <c r="B659" s="57" t="s">
        <v>50</v>
      </c>
      <c r="C659" s="58">
        <v>991</v>
      </c>
      <c r="D659" s="59">
        <v>6</v>
      </c>
      <c r="E659" s="59">
        <v>3</v>
      </c>
      <c r="F659" s="53" t="s">
        <v>428</v>
      </c>
      <c r="G659" s="61" t="s">
        <v>51</v>
      </c>
      <c r="H659" s="28">
        <f t="shared" si="87"/>
        <v>850.07542999999998</v>
      </c>
      <c r="I659" s="28">
        <f>I660</f>
        <v>839.54280000000006</v>
      </c>
      <c r="J659" s="48">
        <f t="shared" si="85"/>
        <v>98.76097701118124</v>
      </c>
    </row>
    <row r="660" spans="1:12" ht="21.75" customHeight="1" x14ac:dyDescent="0.2">
      <c r="A660" s="42"/>
      <c r="B660" s="57" t="s">
        <v>52</v>
      </c>
      <c r="C660" s="58">
        <v>991</v>
      </c>
      <c r="D660" s="59">
        <v>6</v>
      </c>
      <c r="E660" s="59">
        <v>3</v>
      </c>
      <c r="F660" s="53" t="s">
        <v>428</v>
      </c>
      <c r="G660" s="61" t="s">
        <v>53</v>
      </c>
      <c r="H660" s="28">
        <f t="shared" si="87"/>
        <v>850.07542999999998</v>
      </c>
      <c r="I660" s="28">
        <f>I661</f>
        <v>839.54280000000006</v>
      </c>
      <c r="J660" s="48">
        <f t="shared" si="85"/>
        <v>98.76097701118124</v>
      </c>
    </row>
    <row r="661" spans="1:12" ht="12" customHeight="1" x14ac:dyDescent="0.2">
      <c r="A661" s="42"/>
      <c r="B661" s="57" t="s">
        <v>56</v>
      </c>
      <c r="C661" s="58">
        <v>991</v>
      </c>
      <c r="D661" s="59">
        <v>6</v>
      </c>
      <c r="E661" s="59">
        <v>3</v>
      </c>
      <c r="F661" s="53" t="s">
        <v>428</v>
      </c>
      <c r="G661" s="61" t="s">
        <v>57</v>
      </c>
      <c r="H661" s="28">
        <v>850.07542999999998</v>
      </c>
      <c r="I661" s="28">
        <v>839.54280000000006</v>
      </c>
      <c r="J661" s="48">
        <f t="shared" si="85"/>
        <v>98.76097701118124</v>
      </c>
    </row>
    <row r="662" spans="1:12" s="20" customFormat="1" ht="21.75" customHeight="1" x14ac:dyDescent="0.2">
      <c r="A662" s="40"/>
      <c r="B662" s="57" t="s">
        <v>200</v>
      </c>
      <c r="C662" s="58">
        <v>991</v>
      </c>
      <c r="D662" s="59">
        <v>6</v>
      </c>
      <c r="E662" s="59">
        <v>3</v>
      </c>
      <c r="F662" s="60" t="s">
        <v>201</v>
      </c>
      <c r="G662" s="61">
        <v>0</v>
      </c>
      <c r="H662" s="28">
        <f>H663</f>
        <v>920.82110999999998</v>
      </c>
      <c r="I662" s="28">
        <f t="shared" ref="H662:I665" si="88">I663</f>
        <v>0</v>
      </c>
      <c r="J662" s="48">
        <f t="shared" si="85"/>
        <v>0</v>
      </c>
    </row>
    <row r="663" spans="1:12" ht="21.75" customHeight="1" x14ac:dyDescent="0.2">
      <c r="A663" s="42"/>
      <c r="B663" s="57" t="s">
        <v>200</v>
      </c>
      <c r="C663" s="58">
        <v>991</v>
      </c>
      <c r="D663" s="59">
        <v>6</v>
      </c>
      <c r="E663" s="59">
        <v>3</v>
      </c>
      <c r="F663" s="60" t="s">
        <v>202</v>
      </c>
      <c r="G663" s="61">
        <v>0</v>
      </c>
      <c r="H663" s="28">
        <f t="shared" si="88"/>
        <v>920.82110999999998</v>
      </c>
      <c r="I663" s="28">
        <f t="shared" si="88"/>
        <v>0</v>
      </c>
      <c r="J663" s="48">
        <f t="shared" si="85"/>
        <v>0</v>
      </c>
    </row>
    <row r="664" spans="1:12" s="20" customFormat="1" ht="21.75" customHeight="1" x14ac:dyDescent="0.2">
      <c r="A664" s="40"/>
      <c r="B664" s="57" t="s">
        <v>50</v>
      </c>
      <c r="C664" s="58">
        <v>991</v>
      </c>
      <c r="D664" s="59">
        <v>6</v>
      </c>
      <c r="E664" s="59">
        <v>3</v>
      </c>
      <c r="F664" s="60" t="s">
        <v>202</v>
      </c>
      <c r="G664" s="61" t="s">
        <v>51</v>
      </c>
      <c r="H664" s="28">
        <f t="shared" si="88"/>
        <v>920.82110999999998</v>
      </c>
      <c r="I664" s="28">
        <f t="shared" si="88"/>
        <v>0</v>
      </c>
      <c r="J664" s="48">
        <f t="shared" si="85"/>
        <v>0</v>
      </c>
      <c r="K664" s="21"/>
      <c r="L664" s="23"/>
    </row>
    <row r="665" spans="1:12" ht="21.75" customHeight="1" x14ac:dyDescent="0.2">
      <c r="A665" s="42"/>
      <c r="B665" s="57" t="s">
        <v>52</v>
      </c>
      <c r="C665" s="58">
        <v>991</v>
      </c>
      <c r="D665" s="59">
        <v>6</v>
      </c>
      <c r="E665" s="59">
        <v>3</v>
      </c>
      <c r="F665" s="60" t="s">
        <v>202</v>
      </c>
      <c r="G665" s="61" t="s">
        <v>53</v>
      </c>
      <c r="H665" s="28">
        <f t="shared" si="88"/>
        <v>920.82110999999998</v>
      </c>
      <c r="I665" s="28">
        <f t="shared" si="88"/>
        <v>0</v>
      </c>
      <c r="J665" s="48">
        <f t="shared" si="85"/>
        <v>0</v>
      </c>
      <c r="L665" s="39"/>
    </row>
    <row r="666" spans="1:12" ht="12" customHeight="1" x14ac:dyDescent="0.2">
      <c r="A666" s="42"/>
      <c r="B666" s="57" t="s">
        <v>56</v>
      </c>
      <c r="C666" s="58">
        <v>991</v>
      </c>
      <c r="D666" s="59">
        <v>6</v>
      </c>
      <c r="E666" s="59">
        <v>3</v>
      </c>
      <c r="F666" s="60" t="s">
        <v>202</v>
      </c>
      <c r="G666" s="61" t="s">
        <v>57</v>
      </c>
      <c r="H666" s="28">
        <v>920.82110999999998</v>
      </c>
      <c r="I666" s="28">
        <v>0</v>
      </c>
      <c r="J666" s="48">
        <f t="shared" si="85"/>
        <v>0</v>
      </c>
      <c r="K666" s="50"/>
      <c r="L666" s="39"/>
    </row>
    <row r="667" spans="1:12" ht="12" customHeight="1" x14ac:dyDescent="0.2">
      <c r="A667" s="42"/>
      <c r="B667" s="57" t="s">
        <v>203</v>
      </c>
      <c r="C667" s="58">
        <v>991</v>
      </c>
      <c r="D667" s="59">
        <v>7</v>
      </c>
      <c r="E667" s="59">
        <v>0</v>
      </c>
      <c r="F667" s="60">
        <v>0</v>
      </c>
      <c r="G667" s="61">
        <v>0</v>
      </c>
      <c r="H667" s="28">
        <f>H668</f>
        <v>2886.4990899999998</v>
      </c>
      <c r="I667" s="28">
        <f>I668</f>
        <v>2543.2090899999998</v>
      </c>
      <c r="J667" s="48">
        <f t="shared" si="85"/>
        <v>88.107046311246194</v>
      </c>
    </row>
    <row r="668" spans="1:12" ht="12" customHeight="1" x14ac:dyDescent="0.2">
      <c r="A668" s="42"/>
      <c r="B668" s="57" t="s">
        <v>244</v>
      </c>
      <c r="C668" s="58">
        <v>991</v>
      </c>
      <c r="D668" s="59">
        <v>7</v>
      </c>
      <c r="E668" s="59">
        <v>9</v>
      </c>
      <c r="F668" s="60">
        <v>0</v>
      </c>
      <c r="G668" s="61">
        <v>0</v>
      </c>
      <c r="H668" s="28">
        <f>H669+H680+H685</f>
        <v>2886.4990899999998</v>
      </c>
      <c r="I668" s="28">
        <f>I669+I680+I685</f>
        <v>2543.2090899999998</v>
      </c>
      <c r="J668" s="48">
        <f t="shared" si="85"/>
        <v>88.107046311246194</v>
      </c>
    </row>
    <row r="669" spans="1:12" ht="21.75" customHeight="1" x14ac:dyDescent="0.2">
      <c r="A669" s="42"/>
      <c r="B669" s="57" t="s">
        <v>402</v>
      </c>
      <c r="C669" s="58">
        <v>991</v>
      </c>
      <c r="D669" s="59">
        <v>7</v>
      </c>
      <c r="E669" s="59">
        <v>9</v>
      </c>
      <c r="F669" s="60" t="s">
        <v>205</v>
      </c>
      <c r="G669" s="61">
        <v>0</v>
      </c>
      <c r="H669" s="28">
        <f>H670</f>
        <v>1654.0940899999998</v>
      </c>
      <c r="I669" s="28">
        <f>I670</f>
        <v>1496.3030899999999</v>
      </c>
      <c r="J669" s="48">
        <f t="shared" si="85"/>
        <v>90.460578938408517</v>
      </c>
      <c r="L669" s="32"/>
    </row>
    <row r="670" spans="1:12" ht="21.75" customHeight="1" x14ac:dyDescent="0.2">
      <c r="A670" s="42"/>
      <c r="B670" s="57" t="s">
        <v>219</v>
      </c>
      <c r="C670" s="58">
        <v>991</v>
      </c>
      <c r="D670" s="59">
        <v>7</v>
      </c>
      <c r="E670" s="59">
        <v>9</v>
      </c>
      <c r="F670" s="60" t="s">
        <v>220</v>
      </c>
      <c r="G670" s="61">
        <v>0</v>
      </c>
      <c r="H670" s="28">
        <f>H671+H676</f>
        <v>1654.0940899999998</v>
      </c>
      <c r="I670" s="28">
        <f>I671+I676</f>
        <v>1496.3030899999999</v>
      </c>
      <c r="J670" s="48">
        <f t="shared" si="85"/>
        <v>90.460578938408517</v>
      </c>
    </row>
    <row r="671" spans="1:12" ht="32.25" customHeight="1" x14ac:dyDescent="0.2">
      <c r="A671" s="42"/>
      <c r="B671" s="57" t="s">
        <v>245</v>
      </c>
      <c r="C671" s="58">
        <v>991</v>
      </c>
      <c r="D671" s="59">
        <v>7</v>
      </c>
      <c r="E671" s="59">
        <v>9</v>
      </c>
      <c r="F671" s="60" t="s">
        <v>246</v>
      </c>
      <c r="G671" s="61">
        <v>0</v>
      </c>
      <c r="H671" s="28">
        <f>H672</f>
        <v>1439.9280899999999</v>
      </c>
      <c r="I671" s="28">
        <f>I672</f>
        <v>1439.9280899999999</v>
      </c>
      <c r="J671" s="48">
        <f t="shared" si="85"/>
        <v>100</v>
      </c>
    </row>
    <row r="672" spans="1:12" ht="53.25" customHeight="1" x14ac:dyDescent="0.2">
      <c r="A672" s="42"/>
      <c r="B672" s="57" t="s">
        <v>29</v>
      </c>
      <c r="C672" s="58">
        <v>991</v>
      </c>
      <c r="D672" s="59">
        <v>7</v>
      </c>
      <c r="E672" s="59">
        <v>9</v>
      </c>
      <c r="F672" s="60" t="s">
        <v>246</v>
      </c>
      <c r="G672" s="61" t="s">
        <v>30</v>
      </c>
      <c r="H672" s="28">
        <f>H673</f>
        <v>1439.9280899999999</v>
      </c>
      <c r="I672" s="28">
        <f>I673</f>
        <v>1439.9280899999999</v>
      </c>
      <c r="J672" s="48">
        <f t="shared" si="85"/>
        <v>100</v>
      </c>
    </row>
    <row r="673" spans="1:12" ht="12" customHeight="1" x14ac:dyDescent="0.2">
      <c r="A673" s="42"/>
      <c r="B673" s="57" t="s">
        <v>88</v>
      </c>
      <c r="C673" s="58">
        <v>991</v>
      </c>
      <c r="D673" s="59">
        <v>7</v>
      </c>
      <c r="E673" s="59">
        <v>9</v>
      </c>
      <c r="F673" s="60" t="s">
        <v>246</v>
      </c>
      <c r="G673" s="61" t="s">
        <v>89</v>
      </c>
      <c r="H673" s="28">
        <f>H674+H675</f>
        <v>1439.9280899999999</v>
      </c>
      <c r="I673" s="28">
        <f>I674+I675</f>
        <v>1439.9280899999999</v>
      </c>
      <c r="J673" s="48">
        <f t="shared" si="85"/>
        <v>100</v>
      </c>
      <c r="K673" s="50"/>
      <c r="L673" s="39"/>
    </row>
    <row r="674" spans="1:12" ht="12" customHeight="1" x14ac:dyDescent="0.2">
      <c r="A674" s="42"/>
      <c r="B674" s="57" t="s">
        <v>146</v>
      </c>
      <c r="C674" s="58">
        <v>991</v>
      </c>
      <c r="D674" s="59">
        <v>7</v>
      </c>
      <c r="E674" s="59">
        <v>9</v>
      </c>
      <c r="F674" s="60" t="s">
        <v>246</v>
      </c>
      <c r="G674" s="61" t="s">
        <v>147</v>
      </c>
      <c r="H674" s="28">
        <v>1107.6749</v>
      </c>
      <c r="I674" s="28">
        <v>1107.6749</v>
      </c>
      <c r="J674" s="48">
        <f t="shared" si="85"/>
        <v>100</v>
      </c>
    </row>
    <row r="675" spans="1:12" ht="32.25" customHeight="1" x14ac:dyDescent="0.2">
      <c r="A675" s="42"/>
      <c r="B675" s="57" t="s">
        <v>148</v>
      </c>
      <c r="C675" s="58">
        <v>991</v>
      </c>
      <c r="D675" s="59">
        <v>7</v>
      </c>
      <c r="E675" s="59">
        <v>9</v>
      </c>
      <c r="F675" s="60" t="s">
        <v>246</v>
      </c>
      <c r="G675" s="61" t="s">
        <v>149</v>
      </c>
      <c r="H675" s="28">
        <v>332.25319000000002</v>
      </c>
      <c r="I675" s="28">
        <v>332.25319000000002</v>
      </c>
      <c r="J675" s="48">
        <f t="shared" si="85"/>
        <v>100</v>
      </c>
    </row>
    <row r="676" spans="1:12" ht="21.75" customHeight="1" x14ac:dyDescent="0.2">
      <c r="A676" s="42"/>
      <c r="B676" s="57" t="s">
        <v>50</v>
      </c>
      <c r="C676" s="58">
        <v>991</v>
      </c>
      <c r="D676" s="59">
        <v>7</v>
      </c>
      <c r="E676" s="59">
        <v>9</v>
      </c>
      <c r="F676" s="60" t="s">
        <v>246</v>
      </c>
      <c r="G676" s="61" t="s">
        <v>51</v>
      </c>
      <c r="H676" s="28">
        <f>H677</f>
        <v>214.166</v>
      </c>
      <c r="I676" s="28">
        <f>I677</f>
        <v>56.375</v>
      </c>
      <c r="J676" s="48">
        <f t="shared" si="85"/>
        <v>26.323039137865024</v>
      </c>
    </row>
    <row r="677" spans="1:12" ht="21.75" customHeight="1" x14ac:dyDescent="0.2">
      <c r="A677" s="42"/>
      <c r="B677" s="57" t="s">
        <v>52</v>
      </c>
      <c r="C677" s="58">
        <v>991</v>
      </c>
      <c r="D677" s="59">
        <v>7</v>
      </c>
      <c r="E677" s="59">
        <v>9</v>
      </c>
      <c r="F677" s="60" t="s">
        <v>246</v>
      </c>
      <c r="G677" s="61" t="s">
        <v>53</v>
      </c>
      <c r="H677" s="28">
        <f>H678+H679</f>
        <v>214.166</v>
      </c>
      <c r="I677" s="28">
        <f>I678+I679</f>
        <v>56.375</v>
      </c>
      <c r="J677" s="48">
        <f t="shared" si="85"/>
        <v>26.323039137865024</v>
      </c>
    </row>
    <row r="678" spans="1:12" ht="12" customHeight="1" x14ac:dyDescent="0.2">
      <c r="A678" s="42"/>
      <c r="B678" s="57" t="s">
        <v>56</v>
      </c>
      <c r="C678" s="58">
        <v>991</v>
      </c>
      <c r="D678" s="59">
        <v>7</v>
      </c>
      <c r="E678" s="59">
        <v>9</v>
      </c>
      <c r="F678" s="60" t="s">
        <v>246</v>
      </c>
      <c r="G678" s="84">
        <v>242</v>
      </c>
      <c r="H678" s="28">
        <v>157.791</v>
      </c>
      <c r="I678" s="28">
        <v>0</v>
      </c>
      <c r="J678" s="48">
        <f t="shared" ref="J678" si="89">I678/H678*100</f>
        <v>0</v>
      </c>
    </row>
    <row r="679" spans="1:12" ht="12" customHeight="1" x14ac:dyDescent="0.2">
      <c r="A679" s="42"/>
      <c r="B679" s="57" t="s">
        <v>56</v>
      </c>
      <c r="C679" s="58">
        <v>991</v>
      </c>
      <c r="D679" s="59">
        <v>7</v>
      </c>
      <c r="E679" s="59">
        <v>9</v>
      </c>
      <c r="F679" s="60" t="s">
        <v>246</v>
      </c>
      <c r="G679" s="61" t="s">
        <v>57</v>
      </c>
      <c r="H679" s="28">
        <v>56.375</v>
      </c>
      <c r="I679" s="28">
        <v>56.375</v>
      </c>
      <c r="J679" s="48">
        <f t="shared" si="85"/>
        <v>100</v>
      </c>
    </row>
    <row r="680" spans="1:12" ht="32.25" customHeight="1" x14ac:dyDescent="0.2">
      <c r="A680" s="42"/>
      <c r="B680" s="57" t="s">
        <v>252</v>
      </c>
      <c r="C680" s="58">
        <v>991</v>
      </c>
      <c r="D680" s="59">
        <v>7</v>
      </c>
      <c r="E680" s="59">
        <v>9</v>
      </c>
      <c r="F680" s="60" t="s">
        <v>409</v>
      </c>
      <c r="G680" s="61">
        <v>0</v>
      </c>
      <c r="H680" s="28">
        <f t="shared" ref="H680:I683" si="90">H681</f>
        <v>100</v>
      </c>
      <c r="I680" s="28">
        <f t="shared" si="90"/>
        <v>54.906999999999996</v>
      </c>
      <c r="J680" s="48">
        <f t="shared" si="85"/>
        <v>54.906999999999996</v>
      </c>
    </row>
    <row r="681" spans="1:12" ht="21.75" customHeight="1" x14ac:dyDescent="0.2">
      <c r="A681" s="42"/>
      <c r="B681" s="57" t="s">
        <v>410</v>
      </c>
      <c r="C681" s="58">
        <v>991</v>
      </c>
      <c r="D681" s="59">
        <v>7</v>
      </c>
      <c r="E681" s="59">
        <v>9</v>
      </c>
      <c r="F681" s="60" t="s">
        <v>411</v>
      </c>
      <c r="G681" s="61">
        <v>0</v>
      </c>
      <c r="H681" s="28">
        <f t="shared" si="90"/>
        <v>100</v>
      </c>
      <c r="I681" s="28">
        <f t="shared" si="90"/>
        <v>54.906999999999996</v>
      </c>
      <c r="J681" s="48">
        <f t="shared" si="85"/>
        <v>54.906999999999996</v>
      </c>
    </row>
    <row r="682" spans="1:12" ht="21.75" customHeight="1" x14ac:dyDescent="0.2">
      <c r="A682" s="42"/>
      <c r="B682" s="57" t="s">
        <v>50</v>
      </c>
      <c r="C682" s="58">
        <v>991</v>
      </c>
      <c r="D682" s="59">
        <v>7</v>
      </c>
      <c r="E682" s="59">
        <v>9</v>
      </c>
      <c r="F682" s="60" t="s">
        <v>411</v>
      </c>
      <c r="G682" s="61" t="s">
        <v>51</v>
      </c>
      <c r="H682" s="28">
        <f t="shared" si="90"/>
        <v>100</v>
      </c>
      <c r="I682" s="28">
        <f t="shared" si="90"/>
        <v>54.906999999999996</v>
      </c>
      <c r="J682" s="48">
        <f t="shared" si="85"/>
        <v>54.906999999999996</v>
      </c>
    </row>
    <row r="683" spans="1:12" ht="21.75" customHeight="1" x14ac:dyDescent="0.2">
      <c r="A683" s="42"/>
      <c r="B683" s="57" t="s">
        <v>52</v>
      </c>
      <c r="C683" s="58">
        <v>991</v>
      </c>
      <c r="D683" s="59">
        <v>7</v>
      </c>
      <c r="E683" s="59">
        <v>9</v>
      </c>
      <c r="F683" s="60" t="s">
        <v>411</v>
      </c>
      <c r="G683" s="61" t="s">
        <v>53</v>
      </c>
      <c r="H683" s="28">
        <f t="shared" si="90"/>
        <v>100</v>
      </c>
      <c r="I683" s="28">
        <f t="shared" si="90"/>
        <v>54.906999999999996</v>
      </c>
      <c r="J683" s="48">
        <f t="shared" si="85"/>
        <v>54.906999999999996</v>
      </c>
    </row>
    <row r="684" spans="1:12" ht="12" customHeight="1" x14ac:dyDescent="0.2">
      <c r="A684" s="42"/>
      <c r="B684" s="57" t="s">
        <v>56</v>
      </c>
      <c r="C684" s="58">
        <v>991</v>
      </c>
      <c r="D684" s="59">
        <v>7</v>
      </c>
      <c r="E684" s="59">
        <v>9</v>
      </c>
      <c r="F684" s="60" t="s">
        <v>411</v>
      </c>
      <c r="G684" s="61" t="s">
        <v>57</v>
      </c>
      <c r="H684" s="28">
        <v>100</v>
      </c>
      <c r="I684" s="28">
        <v>54.906999999999996</v>
      </c>
      <c r="J684" s="48">
        <f t="shared" si="85"/>
        <v>54.906999999999996</v>
      </c>
      <c r="L684" s="32"/>
    </row>
    <row r="685" spans="1:12" ht="32.25" customHeight="1" x14ac:dyDescent="0.2">
      <c r="A685" s="42"/>
      <c r="B685" s="57" t="s">
        <v>78</v>
      </c>
      <c r="C685" s="58">
        <v>991</v>
      </c>
      <c r="D685" s="59">
        <v>7</v>
      </c>
      <c r="E685" s="59">
        <v>9</v>
      </c>
      <c r="F685" s="60" t="s">
        <v>79</v>
      </c>
      <c r="G685" s="61">
        <v>0</v>
      </c>
      <c r="H685" s="28">
        <f t="shared" ref="H685:I687" si="91">H686</f>
        <v>1132.405</v>
      </c>
      <c r="I685" s="28">
        <f>I686</f>
        <v>991.99900000000002</v>
      </c>
      <c r="J685" s="48">
        <f t="shared" si="85"/>
        <v>87.601079119219719</v>
      </c>
    </row>
    <row r="686" spans="1:12" ht="32.25" customHeight="1" x14ac:dyDescent="0.2">
      <c r="A686" s="42"/>
      <c r="B686" s="57" t="s">
        <v>253</v>
      </c>
      <c r="C686" s="58">
        <v>991</v>
      </c>
      <c r="D686" s="59">
        <v>7</v>
      </c>
      <c r="E686" s="59">
        <v>9</v>
      </c>
      <c r="F686" s="60" t="s">
        <v>254</v>
      </c>
      <c r="G686" s="61">
        <v>0</v>
      </c>
      <c r="H686" s="28">
        <f>H687+H691</f>
        <v>1132.405</v>
      </c>
      <c r="I686" s="28">
        <f>I687+I691</f>
        <v>991.99900000000002</v>
      </c>
      <c r="J686" s="48">
        <f t="shared" si="85"/>
        <v>87.601079119219719</v>
      </c>
    </row>
    <row r="687" spans="1:12" ht="53.25" customHeight="1" x14ac:dyDescent="0.2">
      <c r="A687" s="42"/>
      <c r="B687" s="57" t="s">
        <v>29</v>
      </c>
      <c r="C687" s="58">
        <v>991</v>
      </c>
      <c r="D687" s="59">
        <v>7</v>
      </c>
      <c r="E687" s="59">
        <v>9</v>
      </c>
      <c r="F687" s="60" t="s">
        <v>254</v>
      </c>
      <c r="G687" s="61" t="s">
        <v>30</v>
      </c>
      <c r="H687" s="28">
        <f t="shared" si="91"/>
        <v>806.72216000000003</v>
      </c>
      <c r="I687" s="28">
        <f t="shared" si="91"/>
        <v>806.72216000000003</v>
      </c>
      <c r="J687" s="48">
        <f t="shared" si="85"/>
        <v>100</v>
      </c>
      <c r="K687" s="50"/>
      <c r="L687" s="39"/>
    </row>
    <row r="688" spans="1:12" ht="21.75" customHeight="1" x14ac:dyDescent="0.2">
      <c r="A688" s="42"/>
      <c r="B688" s="57" t="s">
        <v>31</v>
      </c>
      <c r="C688" s="58">
        <v>991</v>
      </c>
      <c r="D688" s="59">
        <v>7</v>
      </c>
      <c r="E688" s="59">
        <v>9</v>
      </c>
      <c r="F688" s="60" t="s">
        <v>254</v>
      </c>
      <c r="G688" s="61" t="s">
        <v>32</v>
      </c>
      <c r="H688" s="28">
        <f>H689+H690</f>
        <v>806.72216000000003</v>
      </c>
      <c r="I688" s="28">
        <f>I689+I690</f>
        <v>806.72216000000003</v>
      </c>
      <c r="J688" s="48">
        <f t="shared" si="85"/>
        <v>100</v>
      </c>
    </row>
    <row r="689" spans="1:12" ht="21.75" customHeight="1" x14ac:dyDescent="0.2">
      <c r="A689" s="42"/>
      <c r="B689" s="57" t="s">
        <v>33</v>
      </c>
      <c r="C689" s="58">
        <v>991</v>
      </c>
      <c r="D689" s="59">
        <v>7</v>
      </c>
      <c r="E689" s="59">
        <v>9</v>
      </c>
      <c r="F689" s="60" t="s">
        <v>254</v>
      </c>
      <c r="G689" s="61" t="s">
        <v>34</v>
      </c>
      <c r="H689" s="28">
        <v>620.53008</v>
      </c>
      <c r="I689" s="67">
        <v>620.53008</v>
      </c>
      <c r="J689" s="48">
        <f t="shared" si="85"/>
        <v>100</v>
      </c>
    </row>
    <row r="690" spans="1:12" ht="32.25" customHeight="1" x14ac:dyDescent="0.2">
      <c r="A690" s="42"/>
      <c r="B690" s="57" t="s">
        <v>35</v>
      </c>
      <c r="C690" s="58">
        <v>991</v>
      </c>
      <c r="D690" s="59">
        <v>7</v>
      </c>
      <c r="E690" s="59">
        <v>9</v>
      </c>
      <c r="F690" s="60" t="s">
        <v>254</v>
      </c>
      <c r="G690" s="61" t="s">
        <v>36</v>
      </c>
      <c r="H690" s="28">
        <v>186.19208</v>
      </c>
      <c r="I690" s="67">
        <v>186.19208</v>
      </c>
      <c r="J690" s="48">
        <f t="shared" si="85"/>
        <v>100</v>
      </c>
    </row>
    <row r="691" spans="1:12" ht="21.75" customHeight="1" x14ac:dyDescent="0.2">
      <c r="A691" s="42"/>
      <c r="B691" s="57" t="s">
        <v>50</v>
      </c>
      <c r="C691" s="58">
        <v>991</v>
      </c>
      <c r="D691" s="59">
        <v>7</v>
      </c>
      <c r="E691" s="59">
        <v>9</v>
      </c>
      <c r="F691" s="60" t="s">
        <v>254</v>
      </c>
      <c r="G691" s="61" t="s">
        <v>51</v>
      </c>
      <c r="H691" s="28">
        <f t="shared" ref="H691:I691" si="92">H692</f>
        <v>325.68284</v>
      </c>
      <c r="I691" s="28">
        <f t="shared" si="92"/>
        <v>185.27683999999999</v>
      </c>
      <c r="J691" s="48">
        <f t="shared" ref="J691:J694" si="93">I691/H691*100</f>
        <v>56.888732608693779</v>
      </c>
    </row>
    <row r="692" spans="1:12" ht="21.75" customHeight="1" x14ac:dyDescent="0.2">
      <c r="A692" s="42"/>
      <c r="B692" s="57" t="s">
        <v>52</v>
      </c>
      <c r="C692" s="58">
        <v>991</v>
      </c>
      <c r="D692" s="59">
        <v>7</v>
      </c>
      <c r="E692" s="59">
        <v>9</v>
      </c>
      <c r="F692" s="60" t="s">
        <v>254</v>
      </c>
      <c r="G692" s="61" t="s">
        <v>53</v>
      </c>
      <c r="H692" s="28">
        <f>H693+H694</f>
        <v>325.68284</v>
      </c>
      <c r="I692" s="28">
        <f>I693+I694</f>
        <v>185.27683999999999</v>
      </c>
      <c r="J692" s="48">
        <f t="shared" si="93"/>
        <v>56.888732608693779</v>
      </c>
    </row>
    <row r="693" spans="1:12" ht="12" customHeight="1" x14ac:dyDescent="0.2">
      <c r="A693" s="42"/>
      <c r="B693" s="57" t="s">
        <v>56</v>
      </c>
      <c r="C693" s="58">
        <v>991</v>
      </c>
      <c r="D693" s="59">
        <v>7</v>
      </c>
      <c r="E693" s="59">
        <v>9</v>
      </c>
      <c r="F693" s="60" t="s">
        <v>254</v>
      </c>
      <c r="G693" s="84">
        <v>242</v>
      </c>
      <c r="H693" s="28">
        <v>74.597999999999999</v>
      </c>
      <c r="I693" s="28">
        <v>74.597999999999999</v>
      </c>
      <c r="J693" s="48">
        <f t="shared" ref="J693" si="94">I693/H693*100</f>
        <v>100</v>
      </c>
      <c r="L693" s="32"/>
    </row>
    <row r="694" spans="1:12" ht="12" customHeight="1" x14ac:dyDescent="0.2">
      <c r="A694" s="42"/>
      <c r="B694" s="57" t="s">
        <v>56</v>
      </c>
      <c r="C694" s="58">
        <v>991</v>
      </c>
      <c r="D694" s="59">
        <v>7</v>
      </c>
      <c r="E694" s="59">
        <v>9</v>
      </c>
      <c r="F694" s="60" t="s">
        <v>254</v>
      </c>
      <c r="G694" s="61" t="s">
        <v>57</v>
      </c>
      <c r="H694" s="28">
        <v>251.08484000000001</v>
      </c>
      <c r="I694" s="28">
        <v>110.67883999999999</v>
      </c>
      <c r="J694" s="48">
        <f t="shared" si="93"/>
        <v>44.080255900754494</v>
      </c>
      <c r="L694" s="32"/>
    </row>
    <row r="695" spans="1:12" s="20" customFormat="1" ht="12" customHeight="1" x14ac:dyDescent="0.2">
      <c r="A695" s="41"/>
      <c r="B695" s="57" t="s">
        <v>279</v>
      </c>
      <c r="C695" s="58">
        <v>991</v>
      </c>
      <c r="D695" s="59">
        <v>9</v>
      </c>
      <c r="E695" s="59">
        <v>0</v>
      </c>
      <c r="F695" s="60">
        <v>0</v>
      </c>
      <c r="G695" s="61">
        <v>0</v>
      </c>
      <c r="H695" s="28">
        <f t="shared" ref="H695:I700" si="95">H696</f>
        <v>288</v>
      </c>
      <c r="I695" s="28">
        <f t="shared" si="95"/>
        <v>288</v>
      </c>
      <c r="J695" s="48">
        <f t="shared" si="85"/>
        <v>100</v>
      </c>
      <c r="L695" s="37"/>
    </row>
    <row r="696" spans="1:12" ht="12" customHeight="1" x14ac:dyDescent="0.2">
      <c r="A696" s="42"/>
      <c r="B696" s="57" t="s">
        <v>280</v>
      </c>
      <c r="C696" s="58">
        <v>991</v>
      </c>
      <c r="D696" s="59">
        <v>9</v>
      </c>
      <c r="E696" s="59">
        <v>9</v>
      </c>
      <c r="F696" s="60">
        <v>0</v>
      </c>
      <c r="G696" s="61">
        <v>0</v>
      </c>
      <c r="H696" s="28">
        <f t="shared" si="95"/>
        <v>288</v>
      </c>
      <c r="I696" s="28">
        <f t="shared" si="95"/>
        <v>288</v>
      </c>
      <c r="J696" s="48">
        <f t="shared" si="85"/>
        <v>100</v>
      </c>
      <c r="L696" s="37"/>
    </row>
    <row r="697" spans="1:12" ht="32.25" customHeight="1" x14ac:dyDescent="0.2">
      <c r="A697" s="42"/>
      <c r="B697" s="57" t="s">
        <v>281</v>
      </c>
      <c r="C697" s="58">
        <v>991</v>
      </c>
      <c r="D697" s="59">
        <v>9</v>
      </c>
      <c r="E697" s="59">
        <v>9</v>
      </c>
      <c r="F697" s="60" t="s">
        <v>282</v>
      </c>
      <c r="G697" s="61">
        <v>0</v>
      </c>
      <c r="H697" s="28">
        <f t="shared" si="95"/>
        <v>288</v>
      </c>
      <c r="I697" s="28">
        <f t="shared" si="95"/>
        <v>288</v>
      </c>
      <c r="J697" s="48">
        <f t="shared" si="85"/>
        <v>100</v>
      </c>
    </row>
    <row r="698" spans="1:12" ht="42.75" customHeight="1" x14ac:dyDescent="0.2">
      <c r="A698" s="42"/>
      <c r="B698" s="57" t="s">
        <v>283</v>
      </c>
      <c r="C698" s="58">
        <v>991</v>
      </c>
      <c r="D698" s="59">
        <v>9</v>
      </c>
      <c r="E698" s="59">
        <v>9</v>
      </c>
      <c r="F698" s="60" t="s">
        <v>284</v>
      </c>
      <c r="G698" s="61">
        <v>0</v>
      </c>
      <c r="H698" s="28">
        <f t="shared" si="95"/>
        <v>288</v>
      </c>
      <c r="I698" s="28">
        <f t="shared" si="95"/>
        <v>288</v>
      </c>
      <c r="J698" s="48">
        <f t="shared" si="85"/>
        <v>100</v>
      </c>
    </row>
    <row r="699" spans="1:12" ht="21.75" customHeight="1" x14ac:dyDescent="0.2">
      <c r="A699" s="42"/>
      <c r="B699" s="57" t="s">
        <v>50</v>
      </c>
      <c r="C699" s="58">
        <v>991</v>
      </c>
      <c r="D699" s="59">
        <v>9</v>
      </c>
      <c r="E699" s="59">
        <v>9</v>
      </c>
      <c r="F699" s="60" t="s">
        <v>284</v>
      </c>
      <c r="G699" s="61" t="s">
        <v>51</v>
      </c>
      <c r="H699" s="28">
        <f t="shared" si="95"/>
        <v>288</v>
      </c>
      <c r="I699" s="28">
        <f t="shared" si="95"/>
        <v>288</v>
      </c>
      <c r="J699" s="48">
        <f t="shared" si="85"/>
        <v>100</v>
      </c>
    </row>
    <row r="700" spans="1:12" ht="21.75" customHeight="1" x14ac:dyDescent="0.2">
      <c r="A700" s="42"/>
      <c r="B700" s="57" t="s">
        <v>52</v>
      </c>
      <c r="C700" s="58">
        <v>991</v>
      </c>
      <c r="D700" s="59">
        <v>9</v>
      </c>
      <c r="E700" s="59">
        <v>9</v>
      </c>
      <c r="F700" s="60" t="s">
        <v>284</v>
      </c>
      <c r="G700" s="61" t="s">
        <v>53</v>
      </c>
      <c r="H700" s="28">
        <f t="shared" si="95"/>
        <v>288</v>
      </c>
      <c r="I700" s="28">
        <f t="shared" si="95"/>
        <v>288</v>
      </c>
      <c r="J700" s="48">
        <f t="shared" si="85"/>
        <v>100</v>
      </c>
    </row>
    <row r="701" spans="1:12" ht="12" customHeight="1" x14ac:dyDescent="0.2">
      <c r="A701" s="42"/>
      <c r="B701" s="57" t="s">
        <v>56</v>
      </c>
      <c r="C701" s="58">
        <v>991</v>
      </c>
      <c r="D701" s="59">
        <v>9</v>
      </c>
      <c r="E701" s="59">
        <v>9</v>
      </c>
      <c r="F701" s="60" t="s">
        <v>284</v>
      </c>
      <c r="G701" s="61" t="s">
        <v>57</v>
      </c>
      <c r="H701" s="28">
        <v>288</v>
      </c>
      <c r="I701" s="67">
        <v>288</v>
      </c>
      <c r="J701" s="48">
        <f t="shared" si="85"/>
        <v>100</v>
      </c>
    </row>
    <row r="702" spans="1:12" ht="12" customHeight="1" x14ac:dyDescent="0.2">
      <c r="A702" s="42"/>
      <c r="B702" s="57" t="s">
        <v>285</v>
      </c>
      <c r="C702" s="58">
        <v>991</v>
      </c>
      <c r="D702" s="59">
        <v>10</v>
      </c>
      <c r="E702" s="59">
        <v>0</v>
      </c>
      <c r="F702" s="60">
        <v>0</v>
      </c>
      <c r="G702" s="61">
        <v>0</v>
      </c>
      <c r="H702" s="28">
        <f>H703+H708</f>
        <v>4234.7494999999999</v>
      </c>
      <c r="I702" s="28">
        <f>I703+I708</f>
        <v>4234.7499900000003</v>
      </c>
      <c r="J702" s="48">
        <f t="shared" si="85"/>
        <v>100.00001157093237</v>
      </c>
    </row>
    <row r="703" spans="1:12" ht="12" customHeight="1" x14ac:dyDescent="0.2">
      <c r="A703" s="42"/>
      <c r="B703" s="57" t="s">
        <v>297</v>
      </c>
      <c r="C703" s="58">
        <v>991</v>
      </c>
      <c r="D703" s="59">
        <v>10</v>
      </c>
      <c r="E703" s="59">
        <v>3</v>
      </c>
      <c r="F703" s="60">
        <v>0</v>
      </c>
      <c r="G703" s="61">
        <v>0</v>
      </c>
      <c r="H703" s="28">
        <f t="shared" ref="H703:I706" si="96">H704</f>
        <v>250</v>
      </c>
      <c r="I703" s="28">
        <f t="shared" si="96"/>
        <v>250</v>
      </c>
      <c r="J703" s="48">
        <f t="shared" si="85"/>
        <v>100</v>
      </c>
    </row>
    <row r="704" spans="1:12" ht="21.75" customHeight="1" x14ac:dyDescent="0.2">
      <c r="A704" s="42"/>
      <c r="B704" s="57" t="s">
        <v>106</v>
      </c>
      <c r="C704" s="58">
        <v>991</v>
      </c>
      <c r="D704" s="59">
        <v>10</v>
      </c>
      <c r="E704" s="59">
        <v>3</v>
      </c>
      <c r="F704" s="60" t="s">
        <v>107</v>
      </c>
      <c r="G704" s="61">
        <v>0</v>
      </c>
      <c r="H704" s="28">
        <f t="shared" si="96"/>
        <v>250</v>
      </c>
      <c r="I704" s="28">
        <f t="shared" si="96"/>
        <v>250</v>
      </c>
      <c r="J704" s="48">
        <f t="shared" ref="J704:J775" si="97">I704/H704*100</f>
        <v>100</v>
      </c>
    </row>
    <row r="705" spans="1:10" ht="12" customHeight="1" x14ac:dyDescent="0.2">
      <c r="A705" s="42"/>
      <c r="B705" s="57" t="s">
        <v>108</v>
      </c>
      <c r="C705" s="58">
        <v>991</v>
      </c>
      <c r="D705" s="59">
        <v>10</v>
      </c>
      <c r="E705" s="59">
        <v>3</v>
      </c>
      <c r="F705" s="60" t="s">
        <v>109</v>
      </c>
      <c r="G705" s="61">
        <v>0</v>
      </c>
      <c r="H705" s="28">
        <f t="shared" si="96"/>
        <v>250</v>
      </c>
      <c r="I705" s="28">
        <f t="shared" si="96"/>
        <v>250</v>
      </c>
      <c r="J705" s="48">
        <f t="shared" si="97"/>
        <v>100</v>
      </c>
    </row>
    <row r="706" spans="1:10" ht="12" customHeight="1" x14ac:dyDescent="0.2">
      <c r="A706" s="42"/>
      <c r="B706" s="57" t="s">
        <v>196</v>
      </c>
      <c r="C706" s="58">
        <v>991</v>
      </c>
      <c r="D706" s="59">
        <v>10</v>
      </c>
      <c r="E706" s="59">
        <v>3</v>
      </c>
      <c r="F706" s="60" t="s">
        <v>109</v>
      </c>
      <c r="G706" s="61" t="s">
        <v>197</v>
      </c>
      <c r="H706" s="28">
        <f t="shared" si="96"/>
        <v>250</v>
      </c>
      <c r="I706" s="28">
        <f t="shared" si="96"/>
        <v>250</v>
      </c>
      <c r="J706" s="48">
        <f t="shared" si="97"/>
        <v>100</v>
      </c>
    </row>
    <row r="707" spans="1:10" ht="12" customHeight="1" x14ac:dyDescent="0.2">
      <c r="A707" s="43" t="s">
        <v>9</v>
      </c>
      <c r="B707" s="57" t="s">
        <v>198</v>
      </c>
      <c r="C707" s="58">
        <v>991</v>
      </c>
      <c r="D707" s="59">
        <v>10</v>
      </c>
      <c r="E707" s="59">
        <v>3</v>
      </c>
      <c r="F707" s="60" t="s">
        <v>109</v>
      </c>
      <c r="G707" s="61" t="s">
        <v>199</v>
      </c>
      <c r="H707" s="28">
        <v>250</v>
      </c>
      <c r="I707" s="28">
        <v>250</v>
      </c>
      <c r="J707" s="48">
        <f t="shared" si="97"/>
        <v>100</v>
      </c>
    </row>
    <row r="708" spans="1:10" ht="12" customHeight="1" x14ac:dyDescent="0.2">
      <c r="B708" s="57" t="s">
        <v>334</v>
      </c>
      <c r="C708" s="58">
        <v>991</v>
      </c>
      <c r="D708" s="59">
        <v>10</v>
      </c>
      <c r="E708" s="59">
        <v>4</v>
      </c>
      <c r="F708" s="60">
        <v>0</v>
      </c>
      <c r="G708" s="61">
        <v>0</v>
      </c>
      <c r="H708" s="28">
        <f t="shared" ref="H708:I713" si="98">H709</f>
        <v>3984.7494999999999</v>
      </c>
      <c r="I708" s="28">
        <f t="shared" si="98"/>
        <v>3984.7499899999998</v>
      </c>
      <c r="J708" s="48">
        <f t="shared" si="97"/>
        <v>100.0000122968834</v>
      </c>
    </row>
    <row r="709" spans="1:10" ht="32.25" customHeight="1" x14ac:dyDescent="0.2">
      <c r="B709" s="57" t="s">
        <v>337</v>
      </c>
      <c r="C709" s="58">
        <v>991</v>
      </c>
      <c r="D709" s="59">
        <v>10</v>
      </c>
      <c r="E709" s="59">
        <v>4</v>
      </c>
      <c r="F709" s="60" t="s">
        <v>338</v>
      </c>
      <c r="G709" s="61">
        <v>0</v>
      </c>
      <c r="H709" s="28">
        <f t="shared" si="98"/>
        <v>3984.7494999999999</v>
      </c>
      <c r="I709" s="28">
        <f t="shared" si="98"/>
        <v>3984.7499899999998</v>
      </c>
      <c r="J709" s="48">
        <f t="shared" si="97"/>
        <v>100.0000122968834</v>
      </c>
    </row>
    <row r="710" spans="1:10" ht="12" customHeight="1" x14ac:dyDescent="0.2">
      <c r="B710" s="57" t="s">
        <v>339</v>
      </c>
      <c r="C710" s="58">
        <v>991</v>
      </c>
      <c r="D710" s="59">
        <v>10</v>
      </c>
      <c r="E710" s="59">
        <v>4</v>
      </c>
      <c r="F710" s="60" t="s">
        <v>340</v>
      </c>
      <c r="G710" s="61">
        <v>0</v>
      </c>
      <c r="H710" s="28">
        <f t="shared" si="98"/>
        <v>3984.7494999999999</v>
      </c>
      <c r="I710" s="28">
        <f t="shared" si="98"/>
        <v>3984.7499899999998</v>
      </c>
      <c r="J710" s="48">
        <f t="shared" si="97"/>
        <v>100.0000122968834</v>
      </c>
    </row>
    <row r="711" spans="1:10" ht="12" customHeight="1" x14ac:dyDescent="0.2">
      <c r="B711" s="57" t="s">
        <v>341</v>
      </c>
      <c r="C711" s="58">
        <v>991</v>
      </c>
      <c r="D711" s="59">
        <v>10</v>
      </c>
      <c r="E711" s="59">
        <v>4</v>
      </c>
      <c r="F711" s="60" t="s">
        <v>342</v>
      </c>
      <c r="G711" s="61">
        <v>0</v>
      </c>
      <c r="H711" s="28">
        <f t="shared" si="98"/>
        <v>3984.7494999999999</v>
      </c>
      <c r="I711" s="28">
        <f t="shared" si="98"/>
        <v>3984.7499899999998</v>
      </c>
      <c r="J711" s="48">
        <f t="shared" si="97"/>
        <v>100.0000122968834</v>
      </c>
    </row>
    <row r="712" spans="1:10" ht="12" customHeight="1" x14ac:dyDescent="0.2">
      <c r="B712" s="57" t="s">
        <v>196</v>
      </c>
      <c r="C712" s="58">
        <v>991</v>
      </c>
      <c r="D712" s="59">
        <v>10</v>
      </c>
      <c r="E712" s="59">
        <v>4</v>
      </c>
      <c r="F712" s="60" t="s">
        <v>342</v>
      </c>
      <c r="G712" s="61" t="s">
        <v>197</v>
      </c>
      <c r="H712" s="28">
        <f t="shared" si="98"/>
        <v>3984.7494999999999</v>
      </c>
      <c r="I712" s="28">
        <f t="shared" si="98"/>
        <v>3984.7499899999998</v>
      </c>
      <c r="J712" s="48">
        <f t="shared" si="97"/>
        <v>100.0000122968834</v>
      </c>
    </row>
    <row r="713" spans="1:10" ht="21.75" customHeight="1" x14ac:dyDescent="0.2">
      <c r="B713" s="57" t="s">
        <v>316</v>
      </c>
      <c r="C713" s="58">
        <v>991</v>
      </c>
      <c r="D713" s="59">
        <v>10</v>
      </c>
      <c r="E713" s="59">
        <v>4</v>
      </c>
      <c r="F713" s="60" t="s">
        <v>342</v>
      </c>
      <c r="G713" s="61" t="s">
        <v>317</v>
      </c>
      <c r="H713" s="28">
        <f t="shared" si="98"/>
        <v>3984.7494999999999</v>
      </c>
      <c r="I713" s="28">
        <f t="shared" si="98"/>
        <v>3984.7499899999998</v>
      </c>
      <c r="J713" s="48">
        <f t="shared" si="97"/>
        <v>100.0000122968834</v>
      </c>
    </row>
    <row r="714" spans="1:10" ht="12" customHeight="1" x14ac:dyDescent="0.2">
      <c r="B714" s="57" t="s">
        <v>328</v>
      </c>
      <c r="C714" s="58">
        <v>991</v>
      </c>
      <c r="D714" s="59">
        <v>10</v>
      </c>
      <c r="E714" s="59">
        <v>4</v>
      </c>
      <c r="F714" s="60" t="s">
        <v>342</v>
      </c>
      <c r="G714" s="61" t="s">
        <v>329</v>
      </c>
      <c r="H714" s="28">
        <v>3984.7494999999999</v>
      </c>
      <c r="I714" s="67">
        <v>3984.7499899999998</v>
      </c>
      <c r="J714" s="48">
        <f t="shared" si="97"/>
        <v>100.0000122968834</v>
      </c>
    </row>
    <row r="715" spans="1:10" ht="12" customHeight="1" x14ac:dyDescent="0.2">
      <c r="B715" s="57" t="s">
        <v>347</v>
      </c>
      <c r="C715" s="58">
        <v>991</v>
      </c>
      <c r="D715" s="59">
        <v>11</v>
      </c>
      <c r="E715" s="59">
        <v>0</v>
      </c>
      <c r="F715" s="60">
        <v>0</v>
      </c>
      <c r="G715" s="61">
        <v>0</v>
      </c>
      <c r="H715" s="28">
        <f>H716</f>
        <v>1000</v>
      </c>
      <c r="I715" s="28">
        <f>I716</f>
        <v>901.04</v>
      </c>
      <c r="J715" s="48">
        <f t="shared" si="97"/>
        <v>90.103999999999999</v>
      </c>
    </row>
    <row r="716" spans="1:10" ht="12" customHeight="1" x14ac:dyDescent="0.2">
      <c r="B716" s="57" t="s">
        <v>348</v>
      </c>
      <c r="C716" s="58">
        <v>991</v>
      </c>
      <c r="D716" s="59">
        <v>11</v>
      </c>
      <c r="E716" s="59">
        <v>5</v>
      </c>
      <c r="F716" s="60">
        <v>0</v>
      </c>
      <c r="G716" s="61">
        <v>0</v>
      </c>
      <c r="H716" s="28">
        <f>H717+H725</f>
        <v>1000</v>
      </c>
      <c r="I716" s="28">
        <f>I717+I725</f>
        <v>901.04</v>
      </c>
      <c r="J716" s="48">
        <f t="shared" si="97"/>
        <v>90.103999999999999</v>
      </c>
    </row>
    <row r="717" spans="1:10" ht="32.25" customHeight="1" x14ac:dyDescent="0.2">
      <c r="B717" s="57" t="s">
        <v>337</v>
      </c>
      <c r="C717" s="58">
        <v>991</v>
      </c>
      <c r="D717" s="59">
        <v>11</v>
      </c>
      <c r="E717" s="59">
        <v>5</v>
      </c>
      <c r="F717" s="60" t="s">
        <v>338</v>
      </c>
      <c r="G717" s="61">
        <v>0</v>
      </c>
      <c r="H717" s="28">
        <v>200</v>
      </c>
      <c r="I717" s="28">
        <f>I718</f>
        <v>184</v>
      </c>
      <c r="J717" s="48">
        <f t="shared" si="97"/>
        <v>92</v>
      </c>
    </row>
    <row r="718" spans="1:10" ht="21.75" customHeight="1" x14ac:dyDescent="0.2">
      <c r="B718" s="57" t="s">
        <v>349</v>
      </c>
      <c r="C718" s="58">
        <v>991</v>
      </c>
      <c r="D718" s="59">
        <v>11</v>
      </c>
      <c r="E718" s="59">
        <v>5</v>
      </c>
      <c r="F718" s="60" t="s">
        <v>350</v>
      </c>
      <c r="G718" s="61">
        <v>0</v>
      </c>
      <c r="H718" s="28">
        <v>200</v>
      </c>
      <c r="I718" s="28">
        <f>I719</f>
        <v>184</v>
      </c>
      <c r="J718" s="48">
        <f t="shared" si="97"/>
        <v>92</v>
      </c>
    </row>
    <row r="719" spans="1:10" ht="12" customHeight="1" x14ac:dyDescent="0.2">
      <c r="B719" s="57" t="s">
        <v>351</v>
      </c>
      <c r="C719" s="58">
        <v>991</v>
      </c>
      <c r="D719" s="59">
        <v>11</v>
      </c>
      <c r="E719" s="59">
        <v>5</v>
      </c>
      <c r="F719" s="60" t="s">
        <v>352</v>
      </c>
      <c r="G719" s="61">
        <v>0</v>
      </c>
      <c r="H719" s="28">
        <v>200</v>
      </c>
      <c r="I719" s="28">
        <f>I720+I723</f>
        <v>184</v>
      </c>
      <c r="J719" s="48">
        <f t="shared" si="97"/>
        <v>92</v>
      </c>
    </row>
    <row r="720" spans="1:10" ht="21.75" customHeight="1" x14ac:dyDescent="0.2">
      <c r="B720" s="57" t="s">
        <v>50</v>
      </c>
      <c r="C720" s="58">
        <v>991</v>
      </c>
      <c r="D720" s="59">
        <v>11</v>
      </c>
      <c r="E720" s="59">
        <v>5</v>
      </c>
      <c r="F720" s="60" t="s">
        <v>352</v>
      </c>
      <c r="G720" s="61" t="s">
        <v>51</v>
      </c>
      <c r="H720" s="28">
        <v>130</v>
      </c>
      <c r="I720" s="28">
        <f>I721</f>
        <v>129</v>
      </c>
      <c r="J720" s="48">
        <f t="shared" si="97"/>
        <v>99.230769230769226</v>
      </c>
    </row>
    <row r="721" spans="2:10" ht="21.75" customHeight="1" x14ac:dyDescent="0.2">
      <c r="B721" s="57" t="s">
        <v>52</v>
      </c>
      <c r="C721" s="58">
        <v>991</v>
      </c>
      <c r="D721" s="59">
        <v>11</v>
      </c>
      <c r="E721" s="59">
        <v>5</v>
      </c>
      <c r="F721" s="60" t="s">
        <v>352</v>
      </c>
      <c r="G721" s="61" t="s">
        <v>53</v>
      </c>
      <c r="H721" s="28">
        <v>130</v>
      </c>
      <c r="I721" s="28">
        <f>I722</f>
        <v>129</v>
      </c>
      <c r="J721" s="48">
        <f t="shared" si="97"/>
        <v>99.230769230769226</v>
      </c>
    </row>
    <row r="722" spans="2:10" ht="12" customHeight="1" x14ac:dyDescent="0.2">
      <c r="B722" s="57" t="s">
        <v>56</v>
      </c>
      <c r="C722" s="58">
        <v>991</v>
      </c>
      <c r="D722" s="59">
        <v>11</v>
      </c>
      <c r="E722" s="59">
        <v>5</v>
      </c>
      <c r="F722" s="60" t="s">
        <v>352</v>
      </c>
      <c r="G722" s="61" t="s">
        <v>57</v>
      </c>
      <c r="H722" s="28">
        <v>130</v>
      </c>
      <c r="I722" s="28">
        <v>129</v>
      </c>
      <c r="J722" s="48">
        <f t="shared" si="97"/>
        <v>99.230769230769226</v>
      </c>
    </row>
    <row r="723" spans="2:10" ht="12" customHeight="1" x14ac:dyDescent="0.2">
      <c r="B723" s="57" t="s">
        <v>196</v>
      </c>
      <c r="C723" s="58">
        <v>991</v>
      </c>
      <c r="D723" s="59">
        <v>11</v>
      </c>
      <c r="E723" s="59">
        <v>5</v>
      </c>
      <c r="F723" s="60" t="s">
        <v>352</v>
      </c>
      <c r="G723" s="61" t="s">
        <v>197</v>
      </c>
      <c r="H723" s="28">
        <v>70</v>
      </c>
      <c r="I723" s="28">
        <f>I724</f>
        <v>55</v>
      </c>
      <c r="J723" s="48">
        <f t="shared" si="97"/>
        <v>78.571428571428569</v>
      </c>
    </row>
    <row r="724" spans="2:10" ht="12" customHeight="1" x14ac:dyDescent="0.2">
      <c r="B724" s="57" t="s">
        <v>387</v>
      </c>
      <c r="C724" s="58">
        <v>991</v>
      </c>
      <c r="D724" s="59">
        <v>11</v>
      </c>
      <c r="E724" s="59">
        <v>5</v>
      </c>
      <c r="F724" s="60" t="s">
        <v>352</v>
      </c>
      <c r="G724" s="61" t="s">
        <v>388</v>
      </c>
      <c r="H724" s="28">
        <v>70</v>
      </c>
      <c r="I724" s="28">
        <v>55</v>
      </c>
      <c r="J724" s="48">
        <f t="shared" si="97"/>
        <v>78.571428571428569</v>
      </c>
    </row>
    <row r="725" spans="2:10" ht="32.25" customHeight="1" x14ac:dyDescent="0.2">
      <c r="B725" s="57" t="s">
        <v>337</v>
      </c>
      <c r="C725" s="58">
        <v>991</v>
      </c>
      <c r="D725" s="59">
        <v>11</v>
      </c>
      <c r="E725" s="59">
        <v>5</v>
      </c>
      <c r="F725" s="60" t="s">
        <v>338</v>
      </c>
      <c r="G725" s="61">
        <v>0</v>
      </c>
      <c r="H725" s="28">
        <f>H726</f>
        <v>800</v>
      </c>
      <c r="I725" s="28">
        <f>I726</f>
        <v>717.04</v>
      </c>
      <c r="J725" s="48">
        <f t="shared" si="97"/>
        <v>89.63</v>
      </c>
    </row>
    <row r="726" spans="2:10" ht="12" customHeight="1" x14ac:dyDescent="0.2">
      <c r="B726" s="57" t="s">
        <v>339</v>
      </c>
      <c r="C726" s="58">
        <v>991</v>
      </c>
      <c r="D726" s="59">
        <v>11</v>
      </c>
      <c r="E726" s="59">
        <v>5</v>
      </c>
      <c r="F726" s="60" t="s">
        <v>340</v>
      </c>
      <c r="G726" s="61">
        <v>0</v>
      </c>
      <c r="H726" s="28">
        <f>H727</f>
        <v>800</v>
      </c>
      <c r="I726" s="28">
        <f>I727</f>
        <v>717.04</v>
      </c>
      <c r="J726" s="48">
        <f t="shared" si="97"/>
        <v>89.63</v>
      </c>
    </row>
    <row r="727" spans="2:10" ht="12" customHeight="1" x14ac:dyDescent="0.2">
      <c r="B727" s="57" t="s">
        <v>351</v>
      </c>
      <c r="C727" s="58">
        <v>991</v>
      </c>
      <c r="D727" s="59">
        <v>11</v>
      </c>
      <c r="E727" s="59">
        <v>5</v>
      </c>
      <c r="F727" s="60" t="s">
        <v>353</v>
      </c>
      <c r="G727" s="61">
        <v>0</v>
      </c>
      <c r="H727" s="28">
        <f>H728+H731</f>
        <v>800</v>
      </c>
      <c r="I727" s="28">
        <f>I728+I731</f>
        <v>717.04</v>
      </c>
      <c r="J727" s="48">
        <f t="shared" si="97"/>
        <v>89.63</v>
      </c>
    </row>
    <row r="728" spans="2:10" ht="21.75" customHeight="1" x14ac:dyDescent="0.2">
      <c r="B728" s="57" t="s">
        <v>50</v>
      </c>
      <c r="C728" s="58">
        <v>991</v>
      </c>
      <c r="D728" s="59">
        <v>11</v>
      </c>
      <c r="E728" s="59">
        <v>5</v>
      </c>
      <c r="F728" s="60" t="s">
        <v>353</v>
      </c>
      <c r="G728" s="61" t="s">
        <v>51</v>
      </c>
      <c r="H728" s="28">
        <f>H729</f>
        <v>260</v>
      </c>
      <c r="I728" s="28">
        <f>I729</f>
        <v>257.19</v>
      </c>
      <c r="J728" s="48">
        <f t="shared" si="97"/>
        <v>98.919230769230765</v>
      </c>
    </row>
    <row r="729" spans="2:10" ht="21.75" customHeight="1" x14ac:dyDescent="0.2">
      <c r="B729" s="57" t="s">
        <v>52</v>
      </c>
      <c r="C729" s="58">
        <v>991</v>
      </c>
      <c r="D729" s="59">
        <v>11</v>
      </c>
      <c r="E729" s="59">
        <v>5</v>
      </c>
      <c r="F729" s="60" t="s">
        <v>353</v>
      </c>
      <c r="G729" s="61" t="s">
        <v>53</v>
      </c>
      <c r="H729" s="28">
        <f>H730</f>
        <v>260</v>
      </c>
      <c r="I729" s="28">
        <f>I730</f>
        <v>257.19</v>
      </c>
      <c r="J729" s="48">
        <f t="shared" si="97"/>
        <v>98.919230769230765</v>
      </c>
    </row>
    <row r="730" spans="2:10" ht="12" customHeight="1" x14ac:dyDescent="0.2">
      <c r="B730" s="57" t="s">
        <v>56</v>
      </c>
      <c r="C730" s="58">
        <v>991</v>
      </c>
      <c r="D730" s="59">
        <v>11</v>
      </c>
      <c r="E730" s="59">
        <v>5</v>
      </c>
      <c r="F730" s="60" t="s">
        <v>353</v>
      </c>
      <c r="G730" s="61" t="s">
        <v>57</v>
      </c>
      <c r="H730" s="28">
        <v>260</v>
      </c>
      <c r="I730" s="28">
        <v>257.19</v>
      </c>
      <c r="J730" s="48">
        <f t="shared" si="97"/>
        <v>98.919230769230765</v>
      </c>
    </row>
    <row r="731" spans="2:10" ht="12" customHeight="1" x14ac:dyDescent="0.2">
      <c r="B731" s="57" t="s">
        <v>196</v>
      </c>
      <c r="C731" s="58">
        <v>991</v>
      </c>
      <c r="D731" s="59">
        <v>11</v>
      </c>
      <c r="E731" s="59">
        <v>5</v>
      </c>
      <c r="F731" s="60" t="s">
        <v>353</v>
      </c>
      <c r="G731" s="61" t="s">
        <v>197</v>
      </c>
      <c r="H731" s="28">
        <f>H732</f>
        <v>540</v>
      </c>
      <c r="I731" s="28">
        <f>I732</f>
        <v>459.85</v>
      </c>
      <c r="J731" s="48">
        <f t="shared" si="97"/>
        <v>85.157407407407419</v>
      </c>
    </row>
    <row r="732" spans="2:10" ht="12" customHeight="1" x14ac:dyDescent="0.2">
      <c r="B732" s="57" t="s">
        <v>387</v>
      </c>
      <c r="C732" s="58">
        <v>991</v>
      </c>
      <c r="D732" s="59">
        <v>11</v>
      </c>
      <c r="E732" s="59">
        <v>5</v>
      </c>
      <c r="F732" s="60" t="s">
        <v>353</v>
      </c>
      <c r="G732" s="61" t="s">
        <v>388</v>
      </c>
      <c r="H732" s="28">
        <v>540</v>
      </c>
      <c r="I732" s="28">
        <v>459.85</v>
      </c>
      <c r="J732" s="48">
        <f t="shared" si="97"/>
        <v>85.157407407407419</v>
      </c>
    </row>
    <row r="733" spans="2:10" ht="12" customHeight="1" x14ac:dyDescent="0.2">
      <c r="B733" s="57" t="s">
        <v>354</v>
      </c>
      <c r="C733" s="58">
        <v>991</v>
      </c>
      <c r="D733" s="59">
        <v>12</v>
      </c>
      <c r="E733" s="59">
        <v>0</v>
      </c>
      <c r="F733" s="60">
        <v>0</v>
      </c>
      <c r="G733" s="61">
        <v>0</v>
      </c>
      <c r="H733" s="28">
        <f t="shared" ref="H733:I738" si="99">H734</f>
        <v>150</v>
      </c>
      <c r="I733" s="28">
        <f t="shared" si="99"/>
        <v>82.856999999999999</v>
      </c>
      <c r="J733" s="48">
        <f t="shared" si="97"/>
        <v>55.238</v>
      </c>
    </row>
    <row r="734" spans="2:10" ht="12" customHeight="1" x14ac:dyDescent="0.2">
      <c r="B734" s="57" t="s">
        <v>355</v>
      </c>
      <c r="C734" s="58">
        <v>991</v>
      </c>
      <c r="D734" s="59">
        <v>12</v>
      </c>
      <c r="E734" s="59">
        <v>2</v>
      </c>
      <c r="F734" s="60">
        <v>0</v>
      </c>
      <c r="G734" s="61">
        <v>0</v>
      </c>
      <c r="H734" s="28">
        <f t="shared" si="99"/>
        <v>150</v>
      </c>
      <c r="I734" s="28">
        <f t="shared" si="99"/>
        <v>82.856999999999999</v>
      </c>
      <c r="J734" s="48">
        <f t="shared" si="97"/>
        <v>55.238</v>
      </c>
    </row>
    <row r="735" spans="2:10" ht="32.25" customHeight="1" x14ac:dyDescent="0.2">
      <c r="B735" s="57" t="s">
        <v>25</v>
      </c>
      <c r="C735" s="58">
        <v>991</v>
      </c>
      <c r="D735" s="59">
        <v>12</v>
      </c>
      <c r="E735" s="59">
        <v>2</v>
      </c>
      <c r="F735" s="60" t="s">
        <v>26</v>
      </c>
      <c r="G735" s="61">
        <v>0</v>
      </c>
      <c r="H735" s="28">
        <f t="shared" si="99"/>
        <v>150</v>
      </c>
      <c r="I735" s="28">
        <f t="shared" si="99"/>
        <v>82.856999999999999</v>
      </c>
      <c r="J735" s="48">
        <f t="shared" si="97"/>
        <v>55.238</v>
      </c>
    </row>
    <row r="736" spans="2:10" ht="21.75" customHeight="1" x14ac:dyDescent="0.2">
      <c r="B736" s="57" t="s">
        <v>356</v>
      </c>
      <c r="C736" s="58">
        <v>991</v>
      </c>
      <c r="D736" s="59">
        <v>12</v>
      </c>
      <c r="E736" s="59">
        <v>2</v>
      </c>
      <c r="F736" s="60" t="s">
        <v>357</v>
      </c>
      <c r="G736" s="61">
        <v>0</v>
      </c>
      <c r="H736" s="28">
        <f t="shared" si="99"/>
        <v>150</v>
      </c>
      <c r="I736" s="28">
        <f t="shared" si="99"/>
        <v>82.856999999999999</v>
      </c>
      <c r="J736" s="48">
        <f t="shared" si="97"/>
        <v>55.238</v>
      </c>
    </row>
    <row r="737" spans="1:12" ht="21.75" customHeight="1" x14ac:dyDescent="0.2">
      <c r="B737" s="57" t="s">
        <v>50</v>
      </c>
      <c r="C737" s="58">
        <v>991</v>
      </c>
      <c r="D737" s="59">
        <v>12</v>
      </c>
      <c r="E737" s="59">
        <v>2</v>
      </c>
      <c r="F737" s="60" t="s">
        <v>357</v>
      </c>
      <c r="G737" s="61" t="s">
        <v>51</v>
      </c>
      <c r="H737" s="28">
        <f t="shared" si="99"/>
        <v>150</v>
      </c>
      <c r="I737" s="28">
        <f t="shared" si="99"/>
        <v>82.856999999999999</v>
      </c>
      <c r="J737" s="48">
        <f t="shared" si="97"/>
        <v>55.238</v>
      </c>
    </row>
    <row r="738" spans="1:12" ht="21.75" customHeight="1" x14ac:dyDescent="0.2">
      <c r="B738" s="57" t="s">
        <v>52</v>
      </c>
      <c r="C738" s="58">
        <v>991</v>
      </c>
      <c r="D738" s="59">
        <v>12</v>
      </c>
      <c r="E738" s="59">
        <v>2</v>
      </c>
      <c r="F738" s="60" t="s">
        <v>357</v>
      </c>
      <c r="G738" s="61" t="s">
        <v>53</v>
      </c>
      <c r="H738" s="28">
        <f t="shared" si="99"/>
        <v>150</v>
      </c>
      <c r="I738" s="28">
        <f t="shared" si="99"/>
        <v>82.856999999999999</v>
      </c>
      <c r="J738" s="48">
        <f t="shared" si="97"/>
        <v>55.238</v>
      </c>
      <c r="K738" s="24"/>
      <c r="L738" s="23"/>
    </row>
    <row r="739" spans="1:12" ht="12" customHeight="1" x14ac:dyDescent="0.2">
      <c r="B739" s="57" t="s">
        <v>56</v>
      </c>
      <c r="C739" s="58">
        <v>991</v>
      </c>
      <c r="D739" s="59">
        <v>12</v>
      </c>
      <c r="E739" s="59">
        <v>2</v>
      </c>
      <c r="F739" s="60" t="s">
        <v>357</v>
      </c>
      <c r="G739" s="61" t="s">
        <v>57</v>
      </c>
      <c r="H739" s="28">
        <v>150</v>
      </c>
      <c r="I739" s="28">
        <v>82.856999999999999</v>
      </c>
      <c r="J739" s="48">
        <f t="shared" si="97"/>
        <v>55.238</v>
      </c>
    </row>
    <row r="740" spans="1:12" s="20" customFormat="1" ht="21.75" customHeight="1" x14ac:dyDescent="0.2">
      <c r="A740" s="45"/>
      <c r="B740" s="47" t="s">
        <v>381</v>
      </c>
      <c r="C740" s="63">
        <v>998</v>
      </c>
      <c r="D740" s="54">
        <v>0</v>
      </c>
      <c r="E740" s="54">
        <v>0</v>
      </c>
      <c r="F740" s="55">
        <v>0</v>
      </c>
      <c r="G740" s="56">
        <v>0</v>
      </c>
      <c r="H740" s="27">
        <f>H741+H778+H784</f>
        <v>46377.215049999999</v>
      </c>
      <c r="I740" s="27">
        <f>I741+I778+I784</f>
        <v>45485.459620000001</v>
      </c>
      <c r="J740" s="29">
        <f t="shared" si="97"/>
        <v>98.077169081760118</v>
      </c>
      <c r="K740" s="49"/>
      <c r="L740" s="77"/>
    </row>
    <row r="741" spans="1:12" ht="12" customHeight="1" x14ac:dyDescent="0.2">
      <c r="B741" s="57" t="s">
        <v>23</v>
      </c>
      <c r="C741" s="58">
        <v>998</v>
      </c>
      <c r="D741" s="59">
        <v>1</v>
      </c>
      <c r="E741" s="59">
        <v>0</v>
      </c>
      <c r="F741" s="60">
        <v>0</v>
      </c>
      <c r="G741" s="61">
        <v>0</v>
      </c>
      <c r="H741" s="28">
        <f>H742+H767</f>
        <v>9235.5919500000018</v>
      </c>
      <c r="I741" s="28">
        <f>I742+I767</f>
        <v>8343.8365200000007</v>
      </c>
      <c r="J741" s="48">
        <f t="shared" si="97"/>
        <v>90.344360872288192</v>
      </c>
      <c r="K741" s="32"/>
      <c r="L741" s="34"/>
    </row>
    <row r="742" spans="1:12" ht="32.25" customHeight="1" x14ac:dyDescent="0.2">
      <c r="B742" s="57" t="s">
        <v>82</v>
      </c>
      <c r="C742" s="58">
        <v>998</v>
      </c>
      <c r="D742" s="59">
        <v>1</v>
      </c>
      <c r="E742" s="59">
        <v>6</v>
      </c>
      <c r="F742" s="60">
        <v>0</v>
      </c>
      <c r="G742" s="61">
        <v>0</v>
      </c>
      <c r="H742" s="28">
        <f>H743</f>
        <v>8514.9740900000015</v>
      </c>
      <c r="I742" s="28">
        <f>I743</f>
        <v>7623.2186600000005</v>
      </c>
      <c r="J742" s="48">
        <f t="shared" si="97"/>
        <v>89.527209119200023</v>
      </c>
    </row>
    <row r="743" spans="1:12" ht="21.75" customHeight="1" x14ac:dyDescent="0.2">
      <c r="B743" s="57" t="s">
        <v>83</v>
      </c>
      <c r="C743" s="58">
        <v>998</v>
      </c>
      <c r="D743" s="59">
        <v>1</v>
      </c>
      <c r="E743" s="59">
        <v>6</v>
      </c>
      <c r="F743" s="60" t="s">
        <v>84</v>
      </c>
      <c r="G743" s="61">
        <v>0</v>
      </c>
      <c r="H743" s="28">
        <f>H744+H749+H759+H763</f>
        <v>8514.9740900000015</v>
      </c>
      <c r="I743" s="28">
        <f>I744+I749+I759+I763</f>
        <v>7623.2186600000005</v>
      </c>
      <c r="J743" s="48">
        <f t="shared" si="97"/>
        <v>89.527209119200023</v>
      </c>
    </row>
    <row r="744" spans="1:12" ht="42.75" customHeight="1" x14ac:dyDescent="0.2">
      <c r="B744" s="57" t="s">
        <v>85</v>
      </c>
      <c r="C744" s="58">
        <v>998</v>
      </c>
      <c r="D744" s="59">
        <v>1</v>
      </c>
      <c r="E744" s="59">
        <v>6</v>
      </c>
      <c r="F744" s="60" t="s">
        <v>86</v>
      </c>
      <c r="G744" s="61">
        <v>0</v>
      </c>
      <c r="H744" s="28">
        <f>H745</f>
        <v>5793.2456700000002</v>
      </c>
      <c r="I744" s="28">
        <f>I745</f>
        <v>5793.2496700000002</v>
      </c>
      <c r="J744" s="48">
        <f t="shared" si="97"/>
        <v>100.00006904592395</v>
      </c>
      <c r="L744" s="32"/>
    </row>
    <row r="745" spans="1:12" ht="53.25" customHeight="1" x14ac:dyDescent="0.2">
      <c r="B745" s="57" t="s">
        <v>29</v>
      </c>
      <c r="C745" s="58">
        <v>998</v>
      </c>
      <c r="D745" s="59">
        <v>1</v>
      </c>
      <c r="E745" s="59">
        <v>6</v>
      </c>
      <c r="F745" s="60" t="s">
        <v>86</v>
      </c>
      <c r="G745" s="61" t="s">
        <v>30</v>
      </c>
      <c r="H745" s="28">
        <f>H746</f>
        <v>5793.2456700000002</v>
      </c>
      <c r="I745" s="28">
        <f>I746</f>
        <v>5793.2496700000002</v>
      </c>
      <c r="J745" s="48">
        <f t="shared" si="97"/>
        <v>100.00006904592395</v>
      </c>
    </row>
    <row r="746" spans="1:12" ht="21.75" customHeight="1" x14ac:dyDescent="0.2">
      <c r="B746" s="57" t="s">
        <v>31</v>
      </c>
      <c r="C746" s="58">
        <v>998</v>
      </c>
      <c r="D746" s="59">
        <v>1</v>
      </c>
      <c r="E746" s="59">
        <v>6</v>
      </c>
      <c r="F746" s="60" t="s">
        <v>86</v>
      </c>
      <c r="G746" s="61" t="s">
        <v>32</v>
      </c>
      <c r="H746" s="28">
        <f>H747+H748</f>
        <v>5793.2456700000002</v>
      </c>
      <c r="I746" s="28">
        <f>I747+I748</f>
        <v>5793.2496700000002</v>
      </c>
      <c r="J746" s="48">
        <f t="shared" si="97"/>
        <v>100.00006904592395</v>
      </c>
    </row>
    <row r="747" spans="1:12" ht="21.75" customHeight="1" x14ac:dyDescent="0.2">
      <c r="B747" s="57" t="s">
        <v>33</v>
      </c>
      <c r="C747" s="58">
        <v>998</v>
      </c>
      <c r="D747" s="59">
        <v>1</v>
      </c>
      <c r="E747" s="59">
        <v>6</v>
      </c>
      <c r="F747" s="60" t="s">
        <v>86</v>
      </c>
      <c r="G747" s="61" t="s">
        <v>34</v>
      </c>
      <c r="H747" s="28">
        <v>4459.5266000000001</v>
      </c>
      <c r="I747" s="67">
        <v>4459.5266000000001</v>
      </c>
      <c r="J747" s="48">
        <f t="shared" si="97"/>
        <v>100</v>
      </c>
    </row>
    <row r="748" spans="1:12" ht="32.25" customHeight="1" x14ac:dyDescent="0.2">
      <c r="B748" s="57" t="s">
        <v>35</v>
      </c>
      <c r="C748" s="58">
        <v>998</v>
      </c>
      <c r="D748" s="59">
        <v>1</v>
      </c>
      <c r="E748" s="59">
        <v>6</v>
      </c>
      <c r="F748" s="60" t="s">
        <v>86</v>
      </c>
      <c r="G748" s="61" t="s">
        <v>36</v>
      </c>
      <c r="H748" s="28">
        <v>1333.7190700000001</v>
      </c>
      <c r="I748" s="28">
        <v>1333.72307</v>
      </c>
      <c r="J748" s="48">
        <f t="shared" si="97"/>
        <v>100.00029991323433</v>
      </c>
    </row>
    <row r="749" spans="1:12" ht="21.75" customHeight="1" x14ac:dyDescent="0.2">
      <c r="B749" s="57" t="s">
        <v>83</v>
      </c>
      <c r="C749" s="58">
        <v>998</v>
      </c>
      <c r="D749" s="59">
        <v>1</v>
      </c>
      <c r="E749" s="59">
        <v>6</v>
      </c>
      <c r="F749" s="60" t="s">
        <v>87</v>
      </c>
      <c r="G749" s="61">
        <v>0</v>
      </c>
      <c r="H749" s="28">
        <f>H750+H754</f>
        <v>2288.1493200000004</v>
      </c>
      <c r="I749" s="28">
        <f>I750+I754</f>
        <v>1551.2278899999999</v>
      </c>
      <c r="J749" s="48">
        <f t="shared" si="97"/>
        <v>67.793997377758529</v>
      </c>
    </row>
    <row r="750" spans="1:12" ht="21.75" customHeight="1" x14ac:dyDescent="0.2">
      <c r="B750" s="57" t="s">
        <v>50</v>
      </c>
      <c r="C750" s="58">
        <v>998</v>
      </c>
      <c r="D750" s="59">
        <v>1</v>
      </c>
      <c r="E750" s="59">
        <v>6</v>
      </c>
      <c r="F750" s="60" t="s">
        <v>87</v>
      </c>
      <c r="G750" s="61" t="s">
        <v>51</v>
      </c>
      <c r="H750" s="28">
        <f>H751</f>
        <v>2275.2832200000003</v>
      </c>
      <c r="I750" s="28">
        <f>I751</f>
        <v>1538.3617899999999</v>
      </c>
      <c r="J750" s="48">
        <f t="shared" si="97"/>
        <v>67.611881302407696</v>
      </c>
    </row>
    <row r="751" spans="1:12" ht="21.75" customHeight="1" x14ac:dyDescent="0.2">
      <c r="B751" s="57" t="s">
        <v>52</v>
      </c>
      <c r="C751" s="58">
        <v>998</v>
      </c>
      <c r="D751" s="59">
        <v>1</v>
      </c>
      <c r="E751" s="59">
        <v>6</v>
      </c>
      <c r="F751" s="60" t="s">
        <v>87</v>
      </c>
      <c r="G751" s="61" t="s">
        <v>53</v>
      </c>
      <c r="H751" s="28">
        <f>H752+H753</f>
        <v>2275.2832200000003</v>
      </c>
      <c r="I751" s="28">
        <f>I752+I753</f>
        <v>1538.3617899999999</v>
      </c>
      <c r="J751" s="48">
        <f t="shared" si="97"/>
        <v>67.611881302407696</v>
      </c>
    </row>
    <row r="752" spans="1:12" ht="21.75" customHeight="1" x14ac:dyDescent="0.2">
      <c r="B752" s="57" t="s">
        <v>54</v>
      </c>
      <c r="C752" s="58">
        <v>998</v>
      </c>
      <c r="D752" s="59">
        <v>1</v>
      </c>
      <c r="E752" s="59">
        <v>6</v>
      </c>
      <c r="F752" s="60" t="s">
        <v>87</v>
      </c>
      <c r="G752" s="61" t="s">
        <v>55</v>
      </c>
      <c r="H752" s="28">
        <v>1500.92191</v>
      </c>
      <c r="I752" s="28">
        <v>1066.9514799999999</v>
      </c>
      <c r="J752" s="48">
        <f t="shared" si="97"/>
        <v>71.086408486101718</v>
      </c>
    </row>
    <row r="753" spans="1:10" ht="12" customHeight="1" x14ac:dyDescent="0.2">
      <c r="B753" s="57" t="s">
        <v>56</v>
      </c>
      <c r="C753" s="58">
        <v>998</v>
      </c>
      <c r="D753" s="59">
        <v>1</v>
      </c>
      <c r="E753" s="59">
        <v>6</v>
      </c>
      <c r="F753" s="60" t="s">
        <v>87</v>
      </c>
      <c r="G753" s="61" t="s">
        <v>57</v>
      </c>
      <c r="H753" s="28">
        <v>774.36131</v>
      </c>
      <c r="I753" s="67">
        <v>471.41030999999998</v>
      </c>
      <c r="J753" s="48">
        <f t="shared" si="97"/>
        <v>60.877306744573787</v>
      </c>
    </row>
    <row r="754" spans="1:10" ht="12" customHeight="1" x14ac:dyDescent="0.2">
      <c r="B754" s="57" t="s">
        <v>58</v>
      </c>
      <c r="C754" s="58">
        <v>998</v>
      </c>
      <c r="D754" s="59">
        <v>1</v>
      </c>
      <c r="E754" s="59">
        <v>6</v>
      </c>
      <c r="F754" s="60" t="s">
        <v>87</v>
      </c>
      <c r="G754" s="61" t="s">
        <v>59</v>
      </c>
      <c r="H754" s="28">
        <f>H755</f>
        <v>12.866100000000001</v>
      </c>
      <c r="I754" s="28">
        <f>I755</f>
        <v>12.866100000000001</v>
      </c>
      <c r="J754" s="48">
        <f t="shared" si="97"/>
        <v>100</v>
      </c>
    </row>
    <row r="755" spans="1:10" ht="12" customHeight="1" x14ac:dyDescent="0.2">
      <c r="B755" s="57" t="s">
        <v>60</v>
      </c>
      <c r="C755" s="58">
        <v>998</v>
      </c>
      <c r="D755" s="59">
        <v>1</v>
      </c>
      <c r="E755" s="59">
        <v>6</v>
      </c>
      <c r="F755" s="60" t="s">
        <v>87</v>
      </c>
      <c r="G755" s="61" t="s">
        <v>61</v>
      </c>
      <c r="H755" s="28">
        <f>H756+H757+H758</f>
        <v>12.866100000000001</v>
      </c>
      <c r="I755" s="28">
        <f>I756+I757+I758</f>
        <v>12.866100000000001</v>
      </c>
      <c r="J755" s="48">
        <f t="shared" si="97"/>
        <v>100</v>
      </c>
    </row>
    <row r="756" spans="1:10" ht="21.75" customHeight="1" x14ac:dyDescent="0.2">
      <c r="B756" s="57" t="s">
        <v>62</v>
      </c>
      <c r="C756" s="58">
        <v>998</v>
      </c>
      <c r="D756" s="59">
        <v>1</v>
      </c>
      <c r="E756" s="59">
        <v>6</v>
      </c>
      <c r="F756" s="60" t="s">
        <v>87</v>
      </c>
      <c r="G756" s="61" t="s">
        <v>63</v>
      </c>
      <c r="H756" s="28">
        <v>0</v>
      </c>
      <c r="I756" s="67">
        <v>0</v>
      </c>
      <c r="J756" s="48" t="e">
        <f t="shared" si="97"/>
        <v>#DIV/0!</v>
      </c>
    </row>
    <row r="757" spans="1:10" ht="12" customHeight="1" x14ac:dyDescent="0.2">
      <c r="B757" s="57" t="s">
        <v>64</v>
      </c>
      <c r="C757" s="58">
        <v>998</v>
      </c>
      <c r="D757" s="59">
        <v>1</v>
      </c>
      <c r="E757" s="59">
        <v>6</v>
      </c>
      <c r="F757" s="60" t="s">
        <v>87</v>
      </c>
      <c r="G757" s="61" t="s">
        <v>65</v>
      </c>
      <c r="H757" s="28">
        <v>2.2764000000000002</v>
      </c>
      <c r="I757" s="67">
        <v>2.2764000000000002</v>
      </c>
      <c r="J757" s="48">
        <f t="shared" si="97"/>
        <v>100</v>
      </c>
    </row>
    <row r="758" spans="1:10" ht="12" customHeight="1" x14ac:dyDescent="0.2">
      <c r="B758" s="57" t="s">
        <v>66</v>
      </c>
      <c r="C758" s="58">
        <v>998</v>
      </c>
      <c r="D758" s="59">
        <v>1</v>
      </c>
      <c r="E758" s="59">
        <v>6</v>
      </c>
      <c r="F758" s="60" t="s">
        <v>87</v>
      </c>
      <c r="G758" s="61" t="s">
        <v>67</v>
      </c>
      <c r="H758" s="28">
        <v>10.589700000000001</v>
      </c>
      <c r="I758" s="67">
        <v>10.589700000000001</v>
      </c>
      <c r="J758" s="48">
        <f t="shared" si="97"/>
        <v>100</v>
      </c>
    </row>
    <row r="759" spans="1:10" ht="42.75" customHeight="1" x14ac:dyDescent="0.2">
      <c r="B759" s="57" t="s">
        <v>391</v>
      </c>
      <c r="C759" s="58">
        <v>998</v>
      </c>
      <c r="D759" s="59">
        <v>1</v>
      </c>
      <c r="E759" s="59">
        <v>6</v>
      </c>
      <c r="F759" s="60" t="s">
        <v>392</v>
      </c>
      <c r="G759" s="61">
        <v>0</v>
      </c>
      <c r="H759" s="28">
        <f t="shared" ref="H759:I761" si="100">H760</f>
        <v>398.57909999999998</v>
      </c>
      <c r="I759" s="28">
        <f t="shared" si="100"/>
        <v>243.74109999999999</v>
      </c>
      <c r="J759" s="48">
        <f t="shared" si="97"/>
        <v>61.152503982271021</v>
      </c>
    </row>
    <row r="760" spans="1:10" ht="53.25" customHeight="1" x14ac:dyDescent="0.2">
      <c r="B760" s="57" t="s">
        <v>29</v>
      </c>
      <c r="C760" s="58">
        <v>998</v>
      </c>
      <c r="D760" s="59">
        <v>1</v>
      </c>
      <c r="E760" s="59">
        <v>6</v>
      </c>
      <c r="F760" s="60" t="s">
        <v>392</v>
      </c>
      <c r="G760" s="61" t="s">
        <v>30</v>
      </c>
      <c r="H760" s="28">
        <f t="shared" si="100"/>
        <v>398.57909999999998</v>
      </c>
      <c r="I760" s="28">
        <f t="shared" si="100"/>
        <v>243.74109999999999</v>
      </c>
      <c r="J760" s="48">
        <f t="shared" si="97"/>
        <v>61.152503982271021</v>
      </c>
    </row>
    <row r="761" spans="1:10" ht="21.75" customHeight="1" x14ac:dyDescent="0.2">
      <c r="B761" s="57" t="s">
        <v>31</v>
      </c>
      <c r="C761" s="58">
        <v>998</v>
      </c>
      <c r="D761" s="59">
        <v>1</v>
      </c>
      <c r="E761" s="59">
        <v>6</v>
      </c>
      <c r="F761" s="60" t="s">
        <v>392</v>
      </c>
      <c r="G761" s="61" t="s">
        <v>32</v>
      </c>
      <c r="H761" s="28">
        <f t="shared" si="100"/>
        <v>398.57909999999998</v>
      </c>
      <c r="I761" s="28">
        <f t="shared" si="100"/>
        <v>243.74109999999999</v>
      </c>
      <c r="J761" s="48">
        <f t="shared" si="97"/>
        <v>61.152503982271021</v>
      </c>
    </row>
    <row r="762" spans="1:10" ht="32.25" customHeight="1" x14ac:dyDescent="0.2">
      <c r="B762" s="57" t="s">
        <v>48</v>
      </c>
      <c r="C762" s="58">
        <v>998</v>
      </c>
      <c r="D762" s="59">
        <v>1</v>
      </c>
      <c r="E762" s="59">
        <v>6</v>
      </c>
      <c r="F762" s="60" t="s">
        <v>392</v>
      </c>
      <c r="G762" s="61" t="s">
        <v>49</v>
      </c>
      <c r="H762" s="28">
        <v>398.57909999999998</v>
      </c>
      <c r="I762" s="67">
        <v>243.74109999999999</v>
      </c>
      <c r="J762" s="48">
        <f t="shared" si="97"/>
        <v>61.152503982271021</v>
      </c>
    </row>
    <row r="763" spans="1:10" ht="53.25" customHeight="1" x14ac:dyDescent="0.2">
      <c r="B763" s="57" t="s">
        <v>29</v>
      </c>
      <c r="C763" s="58">
        <v>998</v>
      </c>
      <c r="D763" s="59">
        <v>1</v>
      </c>
      <c r="E763" s="59">
        <v>6</v>
      </c>
      <c r="F763" s="60">
        <v>8900055490</v>
      </c>
      <c r="G763" s="61" t="s">
        <v>30</v>
      </c>
      <c r="H763" s="28">
        <f>H764</f>
        <v>35</v>
      </c>
      <c r="I763" s="28">
        <f>I764</f>
        <v>35</v>
      </c>
      <c r="J763" s="48">
        <f t="shared" ref="J763:J766" si="101">I763/H763*100</f>
        <v>100</v>
      </c>
    </row>
    <row r="764" spans="1:10" ht="21.75" customHeight="1" x14ac:dyDescent="0.2">
      <c r="B764" s="57" t="s">
        <v>31</v>
      </c>
      <c r="C764" s="58">
        <v>998</v>
      </c>
      <c r="D764" s="59">
        <v>1</v>
      </c>
      <c r="E764" s="59">
        <v>6</v>
      </c>
      <c r="F764" s="60">
        <v>8900055490</v>
      </c>
      <c r="G764" s="61" t="s">
        <v>32</v>
      </c>
      <c r="H764" s="28">
        <f>H765+H766</f>
        <v>35</v>
      </c>
      <c r="I764" s="28">
        <f>I765+I766</f>
        <v>35</v>
      </c>
      <c r="J764" s="48">
        <f t="shared" si="101"/>
        <v>100</v>
      </c>
    </row>
    <row r="765" spans="1:10" ht="21.75" customHeight="1" x14ac:dyDescent="0.2">
      <c r="B765" s="57" t="s">
        <v>33</v>
      </c>
      <c r="C765" s="58">
        <v>998</v>
      </c>
      <c r="D765" s="59">
        <v>1</v>
      </c>
      <c r="E765" s="59">
        <v>6</v>
      </c>
      <c r="F765" s="60">
        <v>8900055490</v>
      </c>
      <c r="G765" s="61" t="s">
        <v>34</v>
      </c>
      <c r="H765" s="28">
        <v>26.881720000000001</v>
      </c>
      <c r="I765" s="67">
        <v>26.881720000000001</v>
      </c>
      <c r="J765" s="48">
        <f t="shared" si="101"/>
        <v>100</v>
      </c>
    </row>
    <row r="766" spans="1:10" ht="32.25" customHeight="1" x14ac:dyDescent="0.2">
      <c r="B766" s="57" t="s">
        <v>35</v>
      </c>
      <c r="C766" s="58">
        <v>998</v>
      </c>
      <c r="D766" s="59">
        <v>1</v>
      </c>
      <c r="E766" s="59">
        <v>6</v>
      </c>
      <c r="F766" s="60">
        <v>8900055490</v>
      </c>
      <c r="G766" s="61" t="s">
        <v>36</v>
      </c>
      <c r="H766" s="28">
        <v>8.1182800000000004</v>
      </c>
      <c r="I766" s="28">
        <v>8.1182800000000004</v>
      </c>
      <c r="J766" s="48">
        <f t="shared" si="101"/>
        <v>100</v>
      </c>
    </row>
    <row r="767" spans="1:10" s="20" customFormat="1" ht="12" customHeight="1" x14ac:dyDescent="0.2">
      <c r="A767" s="45"/>
      <c r="B767" s="57" t="s">
        <v>112</v>
      </c>
      <c r="C767" s="58">
        <v>998</v>
      </c>
      <c r="D767" s="59">
        <v>1</v>
      </c>
      <c r="E767" s="59">
        <v>13</v>
      </c>
      <c r="F767" s="60">
        <v>0</v>
      </c>
      <c r="G767" s="61">
        <v>0</v>
      </c>
      <c r="H767" s="28">
        <f>H768+H774</f>
        <v>720.61785999999995</v>
      </c>
      <c r="I767" s="28">
        <f>I768+I774</f>
        <v>720.61785999999995</v>
      </c>
      <c r="J767" s="29">
        <f t="shared" si="97"/>
        <v>100</v>
      </c>
    </row>
    <row r="768" spans="1:10" ht="21.75" customHeight="1" x14ac:dyDescent="0.2">
      <c r="B768" s="57" t="s">
        <v>83</v>
      </c>
      <c r="C768" s="58">
        <v>998</v>
      </c>
      <c r="D768" s="59">
        <v>1</v>
      </c>
      <c r="E768" s="59">
        <v>13</v>
      </c>
      <c r="F768" s="60" t="s">
        <v>84</v>
      </c>
      <c r="G768" s="61">
        <v>0</v>
      </c>
      <c r="H768" s="28">
        <f t="shared" ref="H768:I770" si="102">H769</f>
        <v>715.61785999999995</v>
      </c>
      <c r="I768" s="28">
        <f t="shared" si="102"/>
        <v>715.61785999999995</v>
      </c>
      <c r="J768" s="48">
        <f t="shared" si="97"/>
        <v>100</v>
      </c>
    </row>
    <row r="769" spans="2:10" ht="21.75" customHeight="1" x14ac:dyDescent="0.2">
      <c r="B769" s="57" t="s">
        <v>132</v>
      </c>
      <c r="C769" s="58">
        <v>998</v>
      </c>
      <c r="D769" s="59">
        <v>1</v>
      </c>
      <c r="E769" s="59">
        <v>13</v>
      </c>
      <c r="F769" s="60" t="s">
        <v>133</v>
      </c>
      <c r="G769" s="61">
        <v>0</v>
      </c>
      <c r="H769" s="28">
        <f t="shared" si="102"/>
        <v>715.61785999999995</v>
      </c>
      <c r="I769" s="28">
        <f t="shared" si="102"/>
        <v>715.61785999999995</v>
      </c>
      <c r="J769" s="48">
        <f t="shared" si="97"/>
        <v>100</v>
      </c>
    </row>
    <row r="770" spans="2:10" ht="53.25" customHeight="1" x14ac:dyDescent="0.2">
      <c r="B770" s="57" t="s">
        <v>29</v>
      </c>
      <c r="C770" s="58">
        <v>998</v>
      </c>
      <c r="D770" s="59">
        <v>1</v>
      </c>
      <c r="E770" s="59">
        <v>13</v>
      </c>
      <c r="F770" s="60" t="s">
        <v>133</v>
      </c>
      <c r="G770" s="61" t="s">
        <v>30</v>
      </c>
      <c r="H770" s="28">
        <f t="shared" si="102"/>
        <v>715.61785999999995</v>
      </c>
      <c r="I770" s="28">
        <f t="shared" si="102"/>
        <v>715.61785999999995</v>
      </c>
      <c r="J770" s="28">
        <f t="shared" si="97"/>
        <v>100</v>
      </c>
    </row>
    <row r="771" spans="2:10" ht="21.75" customHeight="1" x14ac:dyDescent="0.2">
      <c r="B771" s="57" t="s">
        <v>31</v>
      </c>
      <c r="C771" s="58">
        <v>998</v>
      </c>
      <c r="D771" s="59">
        <v>1</v>
      </c>
      <c r="E771" s="59">
        <v>13</v>
      </c>
      <c r="F771" s="60" t="s">
        <v>133</v>
      </c>
      <c r="G771" s="61" t="s">
        <v>32</v>
      </c>
      <c r="H771" s="28">
        <f>H772+H773</f>
        <v>715.61785999999995</v>
      </c>
      <c r="I771" s="28">
        <f>I772+I773</f>
        <v>715.61785999999995</v>
      </c>
      <c r="J771" s="28">
        <f t="shared" si="97"/>
        <v>100</v>
      </c>
    </row>
    <row r="772" spans="2:10" ht="21.75" customHeight="1" x14ac:dyDescent="0.2">
      <c r="B772" s="57" t="s">
        <v>33</v>
      </c>
      <c r="C772" s="58">
        <v>998</v>
      </c>
      <c r="D772" s="59">
        <v>1</v>
      </c>
      <c r="E772" s="59">
        <v>13</v>
      </c>
      <c r="F772" s="60" t="s">
        <v>133</v>
      </c>
      <c r="G772" s="61" t="s">
        <v>34</v>
      </c>
      <c r="H772" s="28">
        <v>549.62968999999998</v>
      </c>
      <c r="I772" s="28">
        <v>549.62968999999998</v>
      </c>
      <c r="J772" s="28">
        <f t="shared" si="97"/>
        <v>100</v>
      </c>
    </row>
    <row r="773" spans="2:10" ht="32.25" customHeight="1" x14ac:dyDescent="0.2">
      <c r="B773" s="57" t="s">
        <v>35</v>
      </c>
      <c r="C773" s="58">
        <v>998</v>
      </c>
      <c r="D773" s="59">
        <v>1</v>
      </c>
      <c r="E773" s="59">
        <v>13</v>
      </c>
      <c r="F773" s="60" t="s">
        <v>133</v>
      </c>
      <c r="G773" s="61" t="s">
        <v>36</v>
      </c>
      <c r="H773" s="28">
        <v>165.98817</v>
      </c>
      <c r="I773" s="28">
        <v>165.98817</v>
      </c>
      <c r="J773" s="28">
        <f t="shared" si="97"/>
        <v>100</v>
      </c>
    </row>
    <row r="774" spans="2:10" ht="32.25" customHeight="1" x14ac:dyDescent="0.2">
      <c r="B774" s="57" t="s">
        <v>78</v>
      </c>
      <c r="C774" s="58">
        <v>998</v>
      </c>
      <c r="D774" s="59">
        <v>1</v>
      </c>
      <c r="E774" s="59">
        <v>13</v>
      </c>
      <c r="F774" s="60" t="s">
        <v>79</v>
      </c>
      <c r="G774" s="61">
        <v>0</v>
      </c>
      <c r="H774" s="28">
        <f t="shared" ref="H774:I776" si="103">H775</f>
        <v>5</v>
      </c>
      <c r="I774" s="28">
        <f t="shared" si="103"/>
        <v>5</v>
      </c>
      <c r="J774" s="28">
        <f t="shared" si="97"/>
        <v>100</v>
      </c>
    </row>
    <row r="775" spans="2:10" ht="32.25" customHeight="1" x14ac:dyDescent="0.2">
      <c r="B775" s="57" t="s">
        <v>134</v>
      </c>
      <c r="C775" s="58">
        <v>998</v>
      </c>
      <c r="D775" s="59">
        <v>1</v>
      </c>
      <c r="E775" s="59">
        <v>13</v>
      </c>
      <c r="F775" s="60" t="s">
        <v>135</v>
      </c>
      <c r="G775" s="61">
        <v>0</v>
      </c>
      <c r="H775" s="28">
        <f t="shared" si="103"/>
        <v>5</v>
      </c>
      <c r="I775" s="28">
        <f t="shared" si="103"/>
        <v>5</v>
      </c>
      <c r="J775" s="28">
        <f t="shared" si="97"/>
        <v>100</v>
      </c>
    </row>
    <row r="776" spans="2:10" ht="12" customHeight="1" x14ac:dyDescent="0.2">
      <c r="B776" s="57" t="s">
        <v>136</v>
      </c>
      <c r="C776" s="58">
        <v>998</v>
      </c>
      <c r="D776" s="59">
        <v>1</v>
      </c>
      <c r="E776" s="59">
        <v>13</v>
      </c>
      <c r="F776" s="60" t="s">
        <v>135</v>
      </c>
      <c r="G776" s="61" t="s">
        <v>137</v>
      </c>
      <c r="H776" s="28">
        <f t="shared" si="103"/>
        <v>5</v>
      </c>
      <c r="I776" s="28">
        <f t="shared" si="103"/>
        <v>5</v>
      </c>
      <c r="J776" s="28">
        <f t="shared" ref="J776:J809" si="104">I776/H776*100</f>
        <v>100</v>
      </c>
    </row>
    <row r="777" spans="2:10" ht="12" customHeight="1" x14ac:dyDescent="0.2">
      <c r="B777" s="57" t="s">
        <v>138</v>
      </c>
      <c r="C777" s="58">
        <v>998</v>
      </c>
      <c r="D777" s="59">
        <v>1</v>
      </c>
      <c r="E777" s="59">
        <v>13</v>
      </c>
      <c r="F777" s="60" t="s">
        <v>135</v>
      </c>
      <c r="G777" s="61" t="s">
        <v>139</v>
      </c>
      <c r="H777" s="28">
        <v>5</v>
      </c>
      <c r="I777" s="28">
        <v>5</v>
      </c>
      <c r="J777" s="28">
        <f t="shared" si="104"/>
        <v>100</v>
      </c>
    </row>
    <row r="778" spans="2:10" ht="12" customHeight="1" x14ac:dyDescent="0.2">
      <c r="B778" s="57" t="s">
        <v>142</v>
      </c>
      <c r="C778" s="58">
        <v>998</v>
      </c>
      <c r="D778" s="59">
        <v>2</v>
      </c>
      <c r="E778" s="59">
        <v>0</v>
      </c>
      <c r="F778" s="60">
        <v>0</v>
      </c>
      <c r="G778" s="61">
        <v>0</v>
      </c>
      <c r="H778" s="28">
        <f t="shared" ref="H778:I782" si="105">H779</f>
        <v>1447.1</v>
      </c>
      <c r="I778" s="28">
        <f t="shared" si="105"/>
        <v>1447.1</v>
      </c>
      <c r="J778" s="28">
        <f t="shared" si="104"/>
        <v>100</v>
      </c>
    </row>
    <row r="779" spans="2:10" ht="12" customHeight="1" x14ac:dyDescent="0.2">
      <c r="B779" s="57" t="s">
        <v>143</v>
      </c>
      <c r="C779" s="58">
        <v>998</v>
      </c>
      <c r="D779" s="59">
        <v>2</v>
      </c>
      <c r="E779" s="59">
        <v>3</v>
      </c>
      <c r="F779" s="60">
        <v>0</v>
      </c>
      <c r="G779" s="61">
        <v>0</v>
      </c>
      <c r="H779" s="28">
        <f t="shared" si="105"/>
        <v>1447.1</v>
      </c>
      <c r="I779" s="28">
        <f t="shared" si="105"/>
        <v>1447.1</v>
      </c>
      <c r="J779" s="28">
        <f t="shared" si="104"/>
        <v>100</v>
      </c>
    </row>
    <row r="780" spans="2:10" ht="32.25" customHeight="1" x14ac:dyDescent="0.2">
      <c r="B780" s="57" t="s">
        <v>78</v>
      </c>
      <c r="C780" s="58">
        <v>998</v>
      </c>
      <c r="D780" s="59">
        <v>2</v>
      </c>
      <c r="E780" s="59">
        <v>3</v>
      </c>
      <c r="F780" s="60" t="s">
        <v>79</v>
      </c>
      <c r="G780" s="61">
        <v>0</v>
      </c>
      <c r="H780" s="28">
        <f t="shared" si="105"/>
        <v>1447.1</v>
      </c>
      <c r="I780" s="28">
        <f t="shared" si="105"/>
        <v>1447.1</v>
      </c>
      <c r="J780" s="28">
        <f t="shared" si="104"/>
        <v>100</v>
      </c>
    </row>
    <row r="781" spans="2:10" ht="22.5" customHeight="1" x14ac:dyDescent="0.2">
      <c r="B781" s="57" t="s">
        <v>144</v>
      </c>
      <c r="C781" s="58">
        <v>998</v>
      </c>
      <c r="D781" s="59">
        <v>2</v>
      </c>
      <c r="E781" s="59">
        <v>3</v>
      </c>
      <c r="F781" s="60" t="s">
        <v>145</v>
      </c>
      <c r="G781" s="61">
        <v>0</v>
      </c>
      <c r="H781" s="28">
        <f t="shared" si="105"/>
        <v>1447.1</v>
      </c>
      <c r="I781" s="28">
        <f t="shared" si="105"/>
        <v>1447.1</v>
      </c>
      <c r="J781" s="28">
        <f t="shared" si="104"/>
        <v>100</v>
      </c>
    </row>
    <row r="782" spans="2:10" ht="12" customHeight="1" x14ac:dyDescent="0.2">
      <c r="B782" s="57" t="s">
        <v>136</v>
      </c>
      <c r="C782" s="58">
        <v>998</v>
      </c>
      <c r="D782" s="59">
        <v>2</v>
      </c>
      <c r="E782" s="59">
        <v>3</v>
      </c>
      <c r="F782" s="60" t="s">
        <v>145</v>
      </c>
      <c r="G782" s="61" t="s">
        <v>137</v>
      </c>
      <c r="H782" s="28">
        <f t="shared" si="105"/>
        <v>1447.1</v>
      </c>
      <c r="I782" s="28">
        <f t="shared" si="105"/>
        <v>1447.1</v>
      </c>
      <c r="J782" s="28">
        <f t="shared" si="104"/>
        <v>100</v>
      </c>
    </row>
    <row r="783" spans="2:10" ht="12" customHeight="1" x14ac:dyDescent="0.2">
      <c r="B783" s="57" t="s">
        <v>138</v>
      </c>
      <c r="C783" s="58">
        <v>998</v>
      </c>
      <c r="D783" s="59">
        <v>2</v>
      </c>
      <c r="E783" s="59">
        <v>3</v>
      </c>
      <c r="F783" s="60" t="s">
        <v>145</v>
      </c>
      <c r="G783" s="61" t="s">
        <v>139</v>
      </c>
      <c r="H783" s="28">
        <v>1447.1</v>
      </c>
      <c r="I783" s="28">
        <v>1447.1</v>
      </c>
      <c r="J783" s="28">
        <f t="shared" si="104"/>
        <v>100</v>
      </c>
    </row>
    <row r="784" spans="2:10" ht="32.25" customHeight="1" x14ac:dyDescent="0.2">
      <c r="B784" s="57" t="s">
        <v>358</v>
      </c>
      <c r="C784" s="58">
        <v>998</v>
      </c>
      <c r="D784" s="59">
        <v>14</v>
      </c>
      <c r="E784" s="59">
        <v>0</v>
      </c>
      <c r="F784" s="60">
        <v>0</v>
      </c>
      <c r="G784" s="61">
        <v>0</v>
      </c>
      <c r="H784" s="28">
        <f>H785+H791</f>
        <v>35694.523099999999</v>
      </c>
      <c r="I784" s="28">
        <f>I785+I791</f>
        <v>35694.523099999999</v>
      </c>
      <c r="J784" s="28">
        <f t="shared" si="104"/>
        <v>100</v>
      </c>
    </row>
    <row r="785" spans="2:12" ht="32.25" customHeight="1" x14ac:dyDescent="0.2">
      <c r="B785" s="57" t="s">
        <v>359</v>
      </c>
      <c r="C785" s="58">
        <v>998</v>
      </c>
      <c r="D785" s="59">
        <v>14</v>
      </c>
      <c r="E785" s="59">
        <v>1</v>
      </c>
      <c r="F785" s="60">
        <v>0</v>
      </c>
      <c r="G785" s="61">
        <v>0</v>
      </c>
      <c r="H785" s="28">
        <f t="shared" ref="H785:I789" si="106">H786</f>
        <v>31982.844290000001</v>
      </c>
      <c r="I785" s="28">
        <f t="shared" si="106"/>
        <v>31982.844290000001</v>
      </c>
      <c r="J785" s="28">
        <f t="shared" si="104"/>
        <v>100</v>
      </c>
    </row>
    <row r="786" spans="2:12" ht="21.75" customHeight="1" x14ac:dyDescent="0.2">
      <c r="B786" s="57" t="s">
        <v>106</v>
      </c>
      <c r="C786" s="58">
        <v>998</v>
      </c>
      <c r="D786" s="59">
        <v>14</v>
      </c>
      <c r="E786" s="59">
        <v>1</v>
      </c>
      <c r="F786" s="60" t="s">
        <v>107</v>
      </c>
      <c r="G786" s="61">
        <v>0</v>
      </c>
      <c r="H786" s="28">
        <f t="shared" si="106"/>
        <v>31982.844290000001</v>
      </c>
      <c r="I786" s="28">
        <f t="shared" si="106"/>
        <v>31982.844290000001</v>
      </c>
      <c r="J786" s="28">
        <f t="shared" si="104"/>
        <v>100</v>
      </c>
    </row>
    <row r="787" spans="2:12" ht="12" customHeight="1" x14ac:dyDescent="0.2">
      <c r="B787" s="57" t="s">
        <v>360</v>
      </c>
      <c r="C787" s="58">
        <v>998</v>
      </c>
      <c r="D787" s="59">
        <v>14</v>
      </c>
      <c r="E787" s="59">
        <v>1</v>
      </c>
      <c r="F787" s="60" t="s">
        <v>361</v>
      </c>
      <c r="G787" s="61">
        <v>0</v>
      </c>
      <c r="H787" s="28">
        <f t="shared" si="106"/>
        <v>31982.844290000001</v>
      </c>
      <c r="I787" s="28">
        <f t="shared" si="106"/>
        <v>31982.844290000001</v>
      </c>
      <c r="J787" s="28">
        <f t="shared" si="104"/>
        <v>100</v>
      </c>
    </row>
    <row r="788" spans="2:12" ht="12" customHeight="1" x14ac:dyDescent="0.2">
      <c r="B788" s="57" t="s">
        <v>136</v>
      </c>
      <c r="C788" s="58">
        <v>998</v>
      </c>
      <c r="D788" s="59">
        <v>14</v>
      </c>
      <c r="E788" s="59">
        <v>1</v>
      </c>
      <c r="F788" s="60" t="s">
        <v>361</v>
      </c>
      <c r="G788" s="61" t="s">
        <v>137</v>
      </c>
      <c r="H788" s="28">
        <f t="shared" si="106"/>
        <v>31982.844290000001</v>
      </c>
      <c r="I788" s="28">
        <f t="shared" si="106"/>
        <v>31982.844290000001</v>
      </c>
      <c r="J788" s="28">
        <f t="shared" si="104"/>
        <v>100</v>
      </c>
    </row>
    <row r="789" spans="2:12" ht="12" customHeight="1" x14ac:dyDescent="0.2">
      <c r="B789" s="57" t="s">
        <v>362</v>
      </c>
      <c r="C789" s="58">
        <v>998</v>
      </c>
      <c r="D789" s="59">
        <v>14</v>
      </c>
      <c r="E789" s="59">
        <v>1</v>
      </c>
      <c r="F789" s="60" t="s">
        <v>361</v>
      </c>
      <c r="G789" s="61" t="s">
        <v>363</v>
      </c>
      <c r="H789" s="28">
        <f t="shared" si="106"/>
        <v>31982.844290000001</v>
      </c>
      <c r="I789" s="28">
        <f t="shared" si="106"/>
        <v>31982.844290000001</v>
      </c>
      <c r="J789" s="28">
        <f t="shared" si="104"/>
        <v>100</v>
      </c>
      <c r="K789" s="50"/>
      <c r="L789" s="39"/>
    </row>
    <row r="790" spans="2:12" ht="12" customHeight="1" x14ac:dyDescent="0.2">
      <c r="B790" s="57" t="s">
        <v>360</v>
      </c>
      <c r="C790" s="58">
        <v>998</v>
      </c>
      <c r="D790" s="59">
        <v>14</v>
      </c>
      <c r="E790" s="59">
        <v>1</v>
      </c>
      <c r="F790" s="60" t="s">
        <v>361</v>
      </c>
      <c r="G790" s="61" t="s">
        <v>364</v>
      </c>
      <c r="H790" s="28">
        <v>31982.844290000001</v>
      </c>
      <c r="I790" s="28">
        <v>31982.844290000001</v>
      </c>
      <c r="J790" s="28">
        <f t="shared" si="104"/>
        <v>100</v>
      </c>
    </row>
    <row r="791" spans="2:12" ht="12" customHeight="1" x14ac:dyDescent="0.2">
      <c r="B791" s="57" t="s">
        <v>365</v>
      </c>
      <c r="C791" s="58">
        <v>998</v>
      </c>
      <c r="D791" s="59">
        <v>14</v>
      </c>
      <c r="E791" s="59">
        <v>3</v>
      </c>
      <c r="F791" s="60">
        <v>0</v>
      </c>
      <c r="G791" s="61">
        <v>0</v>
      </c>
      <c r="H791" s="28">
        <f>H792+H796</f>
        <v>3711.6788100000003</v>
      </c>
      <c r="I791" s="28">
        <f>I792+I796</f>
        <v>3711.6788100000003</v>
      </c>
      <c r="J791" s="28">
        <f t="shared" si="104"/>
        <v>100</v>
      </c>
    </row>
    <row r="792" spans="2:12" ht="32.25" customHeight="1" x14ac:dyDescent="0.2">
      <c r="B792" s="57" t="s">
        <v>78</v>
      </c>
      <c r="C792" s="58">
        <v>998</v>
      </c>
      <c r="D792" s="59">
        <v>14</v>
      </c>
      <c r="E792" s="59">
        <v>3</v>
      </c>
      <c r="F792" s="60" t="s">
        <v>79</v>
      </c>
      <c r="G792" s="61">
        <v>0</v>
      </c>
      <c r="H792" s="28">
        <f t="shared" ref="H792:I794" si="107">H793</f>
        <v>1335.816</v>
      </c>
      <c r="I792" s="28">
        <f t="shared" si="107"/>
        <v>1335.816</v>
      </c>
      <c r="J792" s="28">
        <f t="shared" si="104"/>
        <v>100</v>
      </c>
    </row>
    <row r="793" spans="2:12" ht="12" customHeight="1" x14ac:dyDescent="0.2">
      <c r="B793" s="57" t="s">
        <v>366</v>
      </c>
      <c r="C793" s="58">
        <v>998</v>
      </c>
      <c r="D793" s="59">
        <v>14</v>
      </c>
      <c r="E793" s="59">
        <v>3</v>
      </c>
      <c r="F793" s="60" t="s">
        <v>367</v>
      </c>
      <c r="G793" s="61">
        <v>0</v>
      </c>
      <c r="H793" s="28">
        <f t="shared" si="107"/>
        <v>1335.816</v>
      </c>
      <c r="I793" s="28">
        <f t="shared" si="107"/>
        <v>1335.816</v>
      </c>
      <c r="J793" s="28">
        <f t="shared" si="104"/>
        <v>100</v>
      </c>
    </row>
    <row r="794" spans="2:12" ht="12" customHeight="1" x14ac:dyDescent="0.2">
      <c r="B794" s="57" t="s">
        <v>136</v>
      </c>
      <c r="C794" s="58">
        <v>998</v>
      </c>
      <c r="D794" s="59">
        <v>14</v>
      </c>
      <c r="E794" s="59">
        <v>3</v>
      </c>
      <c r="F794" s="60" t="s">
        <v>367</v>
      </c>
      <c r="G794" s="61" t="s">
        <v>137</v>
      </c>
      <c r="H794" s="28">
        <f t="shared" si="107"/>
        <v>1335.816</v>
      </c>
      <c r="I794" s="28">
        <f t="shared" si="107"/>
        <v>1335.816</v>
      </c>
      <c r="J794" s="28">
        <f t="shared" si="104"/>
        <v>100</v>
      </c>
    </row>
    <row r="795" spans="2:12" ht="12" customHeight="1" x14ac:dyDescent="0.2">
      <c r="B795" s="57" t="s">
        <v>7</v>
      </c>
      <c r="C795" s="58">
        <v>998</v>
      </c>
      <c r="D795" s="59">
        <v>14</v>
      </c>
      <c r="E795" s="59">
        <v>3</v>
      </c>
      <c r="F795" s="60" t="s">
        <v>367</v>
      </c>
      <c r="G795" s="61" t="s">
        <v>368</v>
      </c>
      <c r="H795" s="28">
        <v>1335.816</v>
      </c>
      <c r="I795" s="28">
        <v>1335.816</v>
      </c>
      <c r="J795" s="28">
        <f t="shared" si="104"/>
        <v>100</v>
      </c>
    </row>
    <row r="796" spans="2:12" ht="32.25" customHeight="1" x14ac:dyDescent="0.2">
      <c r="B796" s="57" t="s">
        <v>78</v>
      </c>
      <c r="C796" s="58">
        <v>998</v>
      </c>
      <c r="D796" s="59">
        <v>14</v>
      </c>
      <c r="E796" s="59">
        <v>3</v>
      </c>
      <c r="F796" s="60" t="s">
        <v>79</v>
      </c>
      <c r="G796" s="61">
        <v>0</v>
      </c>
      <c r="H796" s="28">
        <f>H800+H803+H806+H797</f>
        <v>2375.8628100000001</v>
      </c>
      <c r="I796" s="28">
        <f>I800+I803+I806+I797</f>
        <v>2375.8628100000001</v>
      </c>
      <c r="J796" s="28">
        <f t="shared" si="104"/>
        <v>100</v>
      </c>
    </row>
    <row r="797" spans="2:12" ht="63.75" customHeight="1" x14ac:dyDescent="0.2">
      <c r="B797" s="72" t="s">
        <v>429</v>
      </c>
      <c r="C797" s="58">
        <v>998</v>
      </c>
      <c r="D797" s="59">
        <v>14</v>
      </c>
      <c r="E797" s="59">
        <v>3</v>
      </c>
      <c r="F797" s="60">
        <v>9900055490</v>
      </c>
      <c r="G797" s="61">
        <v>0</v>
      </c>
      <c r="H797" s="28">
        <f>H798</f>
        <v>180</v>
      </c>
      <c r="I797" s="28">
        <f>I798</f>
        <v>180</v>
      </c>
      <c r="J797" s="28">
        <f t="shared" ref="J797:J799" si="108">I797/H797*100</f>
        <v>100</v>
      </c>
    </row>
    <row r="798" spans="2:12" ht="12" customHeight="1" x14ac:dyDescent="0.2">
      <c r="B798" s="57" t="s">
        <v>136</v>
      </c>
      <c r="C798" s="58">
        <v>998</v>
      </c>
      <c r="D798" s="59">
        <v>14</v>
      </c>
      <c r="E798" s="59">
        <v>3</v>
      </c>
      <c r="F798" s="60">
        <v>9900055490</v>
      </c>
      <c r="G798" s="61" t="s">
        <v>137</v>
      </c>
      <c r="H798" s="28">
        <f>H799</f>
        <v>180</v>
      </c>
      <c r="I798" s="28">
        <f>I799</f>
        <v>180</v>
      </c>
      <c r="J798" s="28">
        <f t="shared" si="108"/>
        <v>100</v>
      </c>
    </row>
    <row r="799" spans="2:12" ht="12" customHeight="1" x14ac:dyDescent="0.2">
      <c r="B799" s="57" t="s">
        <v>7</v>
      </c>
      <c r="C799" s="58">
        <v>998</v>
      </c>
      <c r="D799" s="59">
        <v>14</v>
      </c>
      <c r="E799" s="59">
        <v>3</v>
      </c>
      <c r="F799" s="60">
        <v>9900055490</v>
      </c>
      <c r="G799" s="61" t="s">
        <v>368</v>
      </c>
      <c r="H799" s="28">
        <v>180</v>
      </c>
      <c r="I799" s="28">
        <v>180</v>
      </c>
      <c r="J799" s="28">
        <f t="shared" si="108"/>
        <v>100</v>
      </c>
    </row>
    <row r="800" spans="2:12" ht="63.75" customHeight="1" x14ac:dyDescent="0.2">
      <c r="B800" s="57" t="s">
        <v>5</v>
      </c>
      <c r="C800" s="58">
        <v>998</v>
      </c>
      <c r="D800" s="59">
        <v>14</v>
      </c>
      <c r="E800" s="59">
        <v>3</v>
      </c>
      <c r="F800" s="60" t="s">
        <v>369</v>
      </c>
      <c r="G800" s="61">
        <v>0</v>
      </c>
      <c r="H800" s="28">
        <f>H801</f>
        <v>610.48555999999996</v>
      </c>
      <c r="I800" s="28">
        <f>I801</f>
        <v>610.48555999999996</v>
      </c>
      <c r="J800" s="28">
        <f t="shared" si="104"/>
        <v>100</v>
      </c>
    </row>
    <row r="801" spans="1:11" ht="12" customHeight="1" x14ac:dyDescent="0.2">
      <c r="B801" s="57" t="s">
        <v>136</v>
      </c>
      <c r="C801" s="58">
        <v>998</v>
      </c>
      <c r="D801" s="59">
        <v>14</v>
      </c>
      <c r="E801" s="59">
        <v>3</v>
      </c>
      <c r="F801" s="60" t="s">
        <v>369</v>
      </c>
      <c r="G801" s="61" t="s">
        <v>137</v>
      </c>
      <c r="H801" s="28">
        <f>H802</f>
        <v>610.48555999999996</v>
      </c>
      <c r="I801" s="28">
        <f>I802</f>
        <v>610.48555999999996</v>
      </c>
      <c r="J801" s="28">
        <f t="shared" si="104"/>
        <v>100</v>
      </c>
    </row>
    <row r="802" spans="1:11" ht="12" customHeight="1" x14ac:dyDescent="0.2">
      <c r="B802" s="57" t="s">
        <v>7</v>
      </c>
      <c r="C802" s="58">
        <v>998</v>
      </c>
      <c r="D802" s="59">
        <v>14</v>
      </c>
      <c r="E802" s="59">
        <v>3</v>
      </c>
      <c r="F802" s="60" t="s">
        <v>369</v>
      </c>
      <c r="G802" s="61" t="s">
        <v>368</v>
      </c>
      <c r="H802" s="28">
        <v>610.48555999999996</v>
      </c>
      <c r="I802" s="28">
        <v>610.48555999999996</v>
      </c>
      <c r="J802" s="28">
        <f t="shared" si="104"/>
        <v>100</v>
      </c>
    </row>
    <row r="803" spans="1:11" ht="32.25" customHeight="1" x14ac:dyDescent="0.2">
      <c r="B803" s="57" t="s">
        <v>370</v>
      </c>
      <c r="C803" s="58">
        <v>998</v>
      </c>
      <c r="D803" s="59">
        <v>14</v>
      </c>
      <c r="E803" s="59">
        <v>3</v>
      </c>
      <c r="F803" s="60" t="s">
        <v>371</v>
      </c>
      <c r="G803" s="61">
        <v>0</v>
      </c>
      <c r="H803" s="28">
        <f>H804</f>
        <v>1440.6307200000001</v>
      </c>
      <c r="I803" s="28">
        <f>I804</f>
        <v>1440.6307200000001</v>
      </c>
      <c r="J803" s="28">
        <f t="shared" si="104"/>
        <v>100</v>
      </c>
    </row>
    <row r="804" spans="1:11" ht="12" customHeight="1" x14ac:dyDescent="0.2">
      <c r="B804" s="57" t="s">
        <v>136</v>
      </c>
      <c r="C804" s="58">
        <v>998</v>
      </c>
      <c r="D804" s="59">
        <v>14</v>
      </c>
      <c r="E804" s="59">
        <v>3</v>
      </c>
      <c r="F804" s="60" t="s">
        <v>371</v>
      </c>
      <c r="G804" s="61" t="s">
        <v>137</v>
      </c>
      <c r="H804" s="28">
        <f>H805</f>
        <v>1440.6307200000001</v>
      </c>
      <c r="I804" s="28">
        <f>I805</f>
        <v>1440.6307200000001</v>
      </c>
      <c r="J804" s="28">
        <f t="shared" si="104"/>
        <v>100</v>
      </c>
    </row>
    <row r="805" spans="1:11" ht="12" customHeight="1" x14ac:dyDescent="0.2">
      <c r="B805" s="57" t="s">
        <v>7</v>
      </c>
      <c r="C805" s="58">
        <v>998</v>
      </c>
      <c r="D805" s="59">
        <v>14</v>
      </c>
      <c r="E805" s="59">
        <v>3</v>
      </c>
      <c r="F805" s="60" t="s">
        <v>371</v>
      </c>
      <c r="G805" s="61" t="s">
        <v>368</v>
      </c>
      <c r="H805" s="28">
        <v>1440.6307200000001</v>
      </c>
      <c r="I805" s="28">
        <v>1440.6307200000001</v>
      </c>
      <c r="J805" s="28">
        <f t="shared" si="104"/>
        <v>100</v>
      </c>
    </row>
    <row r="806" spans="1:11" ht="21.75" customHeight="1" x14ac:dyDescent="0.2">
      <c r="B806" s="57" t="s">
        <v>372</v>
      </c>
      <c r="C806" s="58">
        <v>998</v>
      </c>
      <c r="D806" s="59">
        <v>14</v>
      </c>
      <c r="E806" s="59">
        <v>3</v>
      </c>
      <c r="F806" s="60" t="s">
        <v>373</v>
      </c>
      <c r="G806" s="61">
        <v>0</v>
      </c>
      <c r="H806" s="28">
        <f>H807</f>
        <v>144.74653000000001</v>
      </c>
      <c r="I806" s="28">
        <f>I807</f>
        <v>144.74653000000001</v>
      </c>
      <c r="J806" s="28">
        <f t="shared" si="104"/>
        <v>100</v>
      </c>
    </row>
    <row r="807" spans="1:11" ht="12" customHeight="1" x14ac:dyDescent="0.2">
      <c r="B807" s="57" t="s">
        <v>136</v>
      </c>
      <c r="C807" s="58">
        <v>998</v>
      </c>
      <c r="D807" s="59">
        <v>14</v>
      </c>
      <c r="E807" s="59">
        <v>3</v>
      </c>
      <c r="F807" s="60" t="s">
        <v>373</v>
      </c>
      <c r="G807" s="61" t="s">
        <v>137</v>
      </c>
      <c r="H807" s="28">
        <f>H808</f>
        <v>144.74653000000001</v>
      </c>
      <c r="I807" s="28">
        <f>I808</f>
        <v>144.74653000000001</v>
      </c>
      <c r="J807" s="28">
        <f t="shared" si="104"/>
        <v>100</v>
      </c>
    </row>
    <row r="808" spans="1:11" ht="12" customHeight="1" x14ac:dyDescent="0.2">
      <c r="B808" s="57" t="s">
        <v>7</v>
      </c>
      <c r="C808" s="58">
        <v>998</v>
      </c>
      <c r="D808" s="59">
        <v>14</v>
      </c>
      <c r="E808" s="59">
        <v>3</v>
      </c>
      <c r="F808" s="60" t="s">
        <v>373</v>
      </c>
      <c r="G808" s="61" t="s">
        <v>368</v>
      </c>
      <c r="H808" s="28">
        <v>144.74653000000001</v>
      </c>
      <c r="I808" s="28">
        <v>144.74653000000001</v>
      </c>
      <c r="J808" s="28">
        <f t="shared" si="104"/>
        <v>100</v>
      </c>
    </row>
    <row r="809" spans="1:11" ht="12.75" hidden="1" customHeight="1" x14ac:dyDescent="0.2">
      <c r="B809" s="62"/>
      <c r="C809" s="62">
        <v>998</v>
      </c>
      <c r="D809" s="62">
        <v>14</v>
      </c>
      <c r="E809" s="62">
        <v>3</v>
      </c>
      <c r="F809" s="62" t="s">
        <v>373</v>
      </c>
      <c r="G809" s="62" t="s">
        <v>420</v>
      </c>
      <c r="H809" s="65">
        <v>807904.89300000004</v>
      </c>
      <c r="I809" s="28"/>
      <c r="J809" s="28">
        <f t="shared" si="104"/>
        <v>0</v>
      </c>
    </row>
    <row r="810" spans="1:11" s="20" customFormat="1" x14ac:dyDescent="0.2">
      <c r="A810" s="45"/>
      <c r="B810" s="68"/>
      <c r="C810" s="68"/>
      <c r="D810" s="68"/>
      <c r="E810" s="68"/>
      <c r="F810" s="68" t="s">
        <v>382</v>
      </c>
      <c r="G810" s="68"/>
      <c r="H810" s="27">
        <f>H16+H101+H219+H273+H414+H455+H481+H740</f>
        <v>870419.43728999991</v>
      </c>
      <c r="I810" s="27">
        <f>I16+I101+I219+I273+I414+I455+I481+I740</f>
        <v>856249.51222999988</v>
      </c>
      <c r="J810" s="27">
        <f>I810/H810*100</f>
        <v>98.37205783178311</v>
      </c>
      <c r="K810" s="70"/>
    </row>
    <row r="811" spans="1:11" x14ac:dyDescent="0.2">
      <c r="I811" s="69"/>
    </row>
    <row r="812" spans="1:11" x14ac:dyDescent="0.2">
      <c r="H812" s="82"/>
      <c r="I812" s="82"/>
    </row>
  </sheetData>
  <mergeCells count="7">
    <mergeCell ref="B6:J6"/>
    <mergeCell ref="B8:J8"/>
    <mergeCell ref="B9:J9"/>
    <mergeCell ref="A1:J1"/>
    <mergeCell ref="A2:J3"/>
    <mergeCell ref="A4:J4"/>
    <mergeCell ref="B5:J5"/>
  </mergeCells>
  <pageMargins left="0.39370078740157499" right="0.39370078740157499" top="0.44" bottom="0.17" header="0.499999992490753" footer="0.17"/>
  <pageSetup paperSize="9" scale="84"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4</vt:lpstr>
      <vt:lpstr>'4'!Заголовки_для_печати</vt:lpstr>
      <vt:lpstr>'4'!Область_печати</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XP GAME 2009</dc:creator>
  <cp:lastModifiedBy>Пользователь</cp:lastModifiedBy>
  <cp:lastPrinted>2026-03-31T03:45:37Z</cp:lastPrinted>
  <dcterms:created xsi:type="dcterms:W3CDTF">2016-12-15T04:35:03Z</dcterms:created>
  <dcterms:modified xsi:type="dcterms:W3CDTF">2026-05-26T04:07:16Z</dcterms:modified>
</cp:coreProperties>
</file>