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332"/>
  </bookViews>
  <sheets>
    <sheet name="средства размещения" sheetId="1" r:id="rId1"/>
  </sheets>
  <externalReferences>
    <externalReference r:id="rId2"/>
  </externalReferences>
  <definedNames>
    <definedName name="CS_8010_1">'[1]Раздел 8'!$D$9</definedName>
    <definedName name="CS_8010_10">'[1]Раздел 8'!$M$9</definedName>
    <definedName name="CS_8010_12">'[1]Раздел 8'!$O$9</definedName>
    <definedName name="CS_8010_13">'[1]Раздел 8'!$P$9</definedName>
    <definedName name="CS_8010_15">'[1]Раздел 8'!$R$9</definedName>
    <definedName name="CS_8010_16">'[1]Раздел 8'!$S$9</definedName>
    <definedName name="CS_8010_18">'[1]Раздел 8'!$U$9</definedName>
    <definedName name="CS_8010_3">'[1]Раздел 8'!$F$9</definedName>
    <definedName name="CS_8010_4">'[1]Раздел 8'!$G$9</definedName>
    <definedName name="CS_8010_6">'[1]Раздел 8'!$I$9</definedName>
    <definedName name="CS_8010_7">'[1]Раздел 8'!$J$9</definedName>
    <definedName name="CS_8010_9">'[1]Раздел 8'!$L$9</definedName>
    <definedName name="CS_8020_1">'[1]Раздел 8'!$D$11</definedName>
    <definedName name="CS_8020_10">'[1]Раздел 8'!$M$11</definedName>
    <definedName name="CS_8020_12">'[1]Раздел 8'!$O$11</definedName>
    <definedName name="CS_8020_13">'[1]Раздел 8'!$P$11</definedName>
    <definedName name="CS_8020_15">'[1]Раздел 8'!$R$11</definedName>
    <definedName name="CS_8020_16">'[1]Раздел 8'!$S$11</definedName>
    <definedName name="CS_8020_18">'[1]Раздел 8'!$U$11</definedName>
    <definedName name="CS_8020_3">'[1]Раздел 8'!$F$11</definedName>
    <definedName name="CS_8020_4">'[1]Раздел 8'!$G$11</definedName>
    <definedName name="CS_8020_6">'[1]Раздел 8'!$I$11</definedName>
    <definedName name="CS_8020_7">'[1]Раздел 8'!$J$11</definedName>
    <definedName name="CS_8020_9">'[1]Раздел 8'!$L$11</definedName>
    <definedName name="CS_8030_1">'[1]Раздел 8'!$D$13</definedName>
    <definedName name="CS_8030_10">'[1]Раздел 8'!$M$13</definedName>
    <definedName name="CS_8030_12">'[1]Раздел 8'!$O$13</definedName>
    <definedName name="CS_8030_13">'[1]Раздел 8'!$P$13</definedName>
    <definedName name="CS_8030_15">'[1]Раздел 8'!$R$13</definedName>
    <definedName name="CS_8030_16">'[1]Раздел 8'!$S$13</definedName>
    <definedName name="CS_8030_18">'[1]Раздел 8'!$U$13</definedName>
    <definedName name="CS_8030_3">'[1]Раздел 8'!$F$13</definedName>
    <definedName name="CS_8030_4">'[1]Раздел 8'!$G$13</definedName>
    <definedName name="CS_8030_6">'[1]Раздел 8'!$I$13</definedName>
    <definedName name="CS_8030_7">'[1]Раздел 8'!$J$13</definedName>
    <definedName name="CS_8030_9">'[1]Раздел 8'!$L$13</definedName>
    <definedName name="CS_8040_1">'[1]Раздел 8'!$D$15</definedName>
    <definedName name="CS_8040_10">'[1]Раздел 8'!$M$15</definedName>
    <definedName name="CS_8040_12">'[1]Раздел 8'!$O$15</definedName>
    <definedName name="CS_8040_13">'[1]Раздел 8'!$P$15</definedName>
    <definedName name="CS_8040_15">'[1]Раздел 8'!$R$15</definedName>
    <definedName name="CS_8040_16">'[1]Раздел 8'!$S$15</definedName>
    <definedName name="CS_8040_18">'[1]Раздел 8'!$U$15</definedName>
    <definedName name="CS_8040_3">'[1]Раздел 8'!$F$15</definedName>
    <definedName name="CS_8040_4">'[1]Раздел 8'!$G$15</definedName>
    <definedName name="CS_8040_6">'[1]Раздел 8'!$I$15</definedName>
    <definedName name="CS_8040_7">'[1]Раздел 8'!$J$15</definedName>
    <definedName name="CS_8040_9">'[1]Раздел 8'!$L$15</definedName>
    <definedName name="CS_8050_1">'[1]Раздел 8'!$D$17</definedName>
    <definedName name="CS_8050_10">'[1]Раздел 8'!$M$17</definedName>
    <definedName name="CS_8050_12">'[1]Раздел 8'!$O$17</definedName>
    <definedName name="CS_8050_13">'[1]Раздел 8'!$P$17</definedName>
    <definedName name="CS_8050_15">'[1]Раздел 8'!$R$17</definedName>
    <definedName name="CS_8050_16">'[1]Раздел 8'!$S$17</definedName>
    <definedName name="CS_8050_18">'[1]Раздел 8'!$U$17</definedName>
    <definedName name="CS_8050_3">'[1]Раздел 8'!$F$17</definedName>
    <definedName name="CS_8050_4">'[1]Раздел 8'!$G$17</definedName>
    <definedName name="CS_8050_6">'[1]Раздел 8'!$I$17</definedName>
    <definedName name="CS_8050_7">'[1]Раздел 8'!$J$17</definedName>
    <definedName name="CS_8050_9">'[1]Раздел 8'!$L$17</definedName>
    <definedName name="CS_8060_1">'[1]Раздел 8'!$D$19</definedName>
    <definedName name="CS_8060_10">'[1]Раздел 8'!$M$19</definedName>
    <definedName name="CS_8060_12">'[1]Раздел 8'!$O$19</definedName>
    <definedName name="CS_8060_13">'[1]Раздел 8'!$P$19</definedName>
    <definedName name="CS_8060_15">'[1]Раздел 8'!$R$19</definedName>
    <definedName name="CS_8060_16">'[1]Раздел 8'!$S$19</definedName>
    <definedName name="CS_8060_18">'[1]Раздел 8'!$U$19</definedName>
    <definedName name="CS_8060_3">'[1]Раздел 8'!$F$19</definedName>
    <definedName name="CS_8060_4">'[1]Раздел 8'!$G$19</definedName>
    <definedName name="CS_8060_6">'[1]Раздел 8'!$I$19</definedName>
    <definedName name="CS_8060_7">'[1]Раздел 8'!$J$19</definedName>
    <definedName name="CS_8060_9">'[1]Раздел 8'!$L$19</definedName>
    <definedName name="CS_8070_1">'[1]Раздел 8'!$D$21</definedName>
    <definedName name="CS_8070_10">'[1]Раздел 8'!$M$21</definedName>
    <definedName name="CS_8070_12">'[1]Раздел 8'!$O$21</definedName>
    <definedName name="CS_8070_13">'[1]Раздел 8'!$P$21</definedName>
    <definedName name="CS_8070_15">'[1]Раздел 8'!$R$21</definedName>
    <definedName name="CS_8070_16">'[1]Раздел 8'!$S$21</definedName>
    <definedName name="CS_8070_18">'[1]Раздел 8'!$U$21</definedName>
    <definedName name="CS_8070_3">'[1]Раздел 8'!$F$21</definedName>
    <definedName name="CS_8070_4">'[1]Раздел 8'!$G$21</definedName>
    <definedName name="CS_8070_6">'[1]Раздел 8'!$I$21</definedName>
    <definedName name="CS_8070_7">'[1]Раздел 8'!$J$21</definedName>
    <definedName name="CS_8070_9">'[1]Раздел 8'!$L$21</definedName>
    <definedName name="CS_8080_1">'[1]Раздел 8'!$D$23</definedName>
    <definedName name="CS_8080_10">'[1]Раздел 8'!$M$23</definedName>
    <definedName name="CS_8080_12">'[1]Раздел 8'!$O$23</definedName>
    <definedName name="CS_8080_13">'[1]Раздел 8'!$P$23</definedName>
    <definedName name="CS_8080_15">'[1]Раздел 8'!$R$23</definedName>
    <definedName name="CS_8080_16">'[1]Раздел 8'!$S$23</definedName>
    <definedName name="CS_8080_18">'[1]Раздел 8'!$U$23</definedName>
    <definedName name="CS_8080_3">'[1]Раздел 8'!$F$23</definedName>
    <definedName name="CS_8080_4">'[1]Раздел 8'!$G$23</definedName>
    <definedName name="CS_8080_6">'[1]Раздел 8'!$I$23</definedName>
    <definedName name="CS_8080_7">'[1]Раздел 8'!$J$23</definedName>
    <definedName name="CS_8080_9">'[1]Раздел 8'!$L$23</definedName>
    <definedName name="p_report_month">'[1]Титульный лист'!$B$1</definedName>
    <definedName name="p_report_year">'[1]Титульный лист'!$B$2</definedName>
    <definedName name="_xlnm.Print_Area" localSheetId="0">'средства размещения'!$A$1:$M$10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O10" i="1" l="1"/>
  <c r="O11" i="1" l="1"/>
  <c r="O12" i="1"/>
  <c r="O13" i="1"/>
  <c r="O14" i="1" s="1"/>
</calcChain>
</file>

<file path=xl/sharedStrings.xml><?xml version="1.0" encoding="utf-8"?>
<sst xmlns="http://schemas.openxmlformats.org/spreadsheetml/2006/main" count="50" uniqueCount="48">
  <si>
    <t>№п/п</t>
  </si>
  <si>
    <t>Наименование организации</t>
  </si>
  <si>
    <t>ФИО руководителя</t>
  </si>
  <si>
    <t>Юридический адрес</t>
  </si>
  <si>
    <t>телефон</t>
  </si>
  <si>
    <t>ИНН</t>
  </si>
  <si>
    <t>Форма собственности</t>
  </si>
  <si>
    <t>вид деятельности</t>
  </si>
  <si>
    <t>количество номеров и койко-мест</t>
  </si>
  <si>
    <t>Организационно-правовая форма (ИП ЮЛ самозанятый</t>
  </si>
  <si>
    <t>примечание</t>
  </si>
  <si>
    <t>стоимость номера (места)          (местное 2 местное и тд)</t>
  </si>
  <si>
    <t>Информация о юридическом лице(ЮЛ) или индивидуальном предпринимателе (ИП)</t>
  </si>
  <si>
    <t>ЮЛ</t>
  </si>
  <si>
    <t>МАУ Центр развития туризма Сут-Хольского кожууна</t>
  </si>
  <si>
    <t>Монгуш Б.М.</t>
  </si>
  <si>
    <t>Республика Тыва,Сут-Хольский р-н,с.Суг-Аксы,ул. Чогаалчылар 2</t>
  </si>
  <si>
    <t>подведомственные</t>
  </si>
  <si>
    <t>Предоставление номеров для временного размещения.</t>
  </si>
  <si>
    <t>стоимость 1 койки -1000рублей</t>
  </si>
  <si>
    <t>Сут-Хольский кожуун</t>
  </si>
  <si>
    <t>с.Тоора-Хем ул.Енисейская,84</t>
  </si>
  <si>
    <t>ООО</t>
  </si>
  <si>
    <t>55.20 Деятельность по предоставлению мест для краткосрочного проживания</t>
  </si>
  <si>
    <t>Тоджинский кожуун</t>
  </si>
  <si>
    <t xml:space="preserve"> </t>
  </si>
  <si>
    <t>ИТОГО</t>
  </si>
  <si>
    <t>ООО "БАЙСА"</t>
  </si>
  <si>
    <t>Саая Аржаана Александровна</t>
  </si>
  <si>
    <t>668043, Республика Тыва, м. р-н Барун-Хемчикский, с. п. Барлык, с. Барлык, ул. Адыр-Мажалык, д. 41</t>
  </si>
  <si>
    <t>+7 983 333-85-17</t>
  </si>
  <si>
    <t>Частная собственность</t>
  </si>
  <si>
    <t>Деятельность туристических агентств</t>
  </si>
  <si>
    <t>Барун-Хемчикский кожуун</t>
  </si>
  <si>
    <t>Эрзинский кожуун</t>
  </si>
  <si>
    <t>МАУ "Центр развития туризма Эрзинского кожууна Республики Тыва"</t>
  </si>
  <si>
    <t>Дандаа Чараштаа Севээн-ооловна</t>
  </si>
  <si>
    <t>с. Эрзин Комсомольская, дом 35</t>
  </si>
  <si>
    <t>Муниципальное автономное учреждение</t>
  </si>
  <si>
    <t>79.90 Услуги и бронированию прочие и сопутствующая деятельность</t>
  </si>
  <si>
    <t xml:space="preserve">11номеров, 30 койко-мест </t>
  </si>
  <si>
    <t xml:space="preserve">1 местное - 800р, 2-местный - 1600р., 3-местный - 2400р., 4-местный-3200р., 5местный- 4000р. </t>
  </si>
  <si>
    <t>Информация по средствам размещения на территории Республики Тыва на 2026 год</t>
  </si>
  <si>
    <t>170800326070</t>
  </si>
  <si>
    <t>ИП</t>
  </si>
  <si>
    <t>ИП Ооржак Рокки Хулер-оолович</t>
  </si>
  <si>
    <t>Ооржак Рокки Хулер-оолович</t>
  </si>
  <si>
    <t>осуществляет деятельность в летнее время в с. Саглы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</si>
</sst>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family val="2"/>
      <charset val="204"/>
    </font>
    <font>
      <i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Border="0" applyProtection="0"/>
    <xf numFmtId="0" fontId="8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2" fontId="7" fillId="0" borderId="2" xfId="1" applyNumberFormat="1" applyFont="1" applyFill="1" applyBorder="1" applyAlignment="1" applyProtection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Fill="1"/>
    <xf numFmtId="1" fontId="4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3" fontId="4" fillId="0" borderId="0" xfId="0" applyNumberFormat="1" applyFont="1"/>
    <xf numFmtId="0" fontId="2" fillId="0" borderId="0" xfId="0" applyFont="1"/>
    <xf numFmtId="1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center" wrapText="1"/>
    </xf>
    <xf numFmtId="1" fontId="4" fillId="0" borderId="0" xfId="0" applyNumberFormat="1" applyFont="1"/>
    <xf numFmtId="0" fontId="4" fillId="0" borderId="3" xfId="0" applyFont="1" applyBorder="1" applyAlignment="1"/>
    <xf numFmtId="0" fontId="9" fillId="0" borderId="2" xfId="0" applyFont="1" applyBorder="1" applyAlignment="1">
      <alignment vertical="center" wrapText="1"/>
    </xf>
    <xf numFmtId="2" fontId="9" fillId="0" borderId="2" xfId="1" applyNumberFormat="1" applyFont="1" applyFill="1" applyBorder="1" applyAlignment="1" applyProtection="1">
      <alignment horizontal="center" vertical="top" wrapText="1"/>
    </xf>
    <xf numFmtId="2" fontId="9" fillId="0" borderId="2" xfId="1" applyNumberFormat="1" applyFont="1" applyFill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 2" xfId="3"/>
  </cellStyles>
  <dxfs count="0"/>
  <tableStyles count="0" defaultTableStyle="TableStyleMedium2" defaultPivotStyle="PivotStyleLight16"/>
  <colors>
    <mruColors>
      <color rgb="FF6699FF"/>
      <color rgb="FFFFCCFF"/>
      <color rgb="FFFF99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0-04-473/Desktop/&#1053;&#1072;&#1083;&#1086;&#1075;%20&#1085;&#1072;%20&#1087;&#1088;&#1080;&#1073;&#1099;&#1083;&#1100;/&#1053;&#1040;&#1051;&#1054;&#1043;%20&#1053;&#1040;%20&#1048;&#1043;&#1054;&#1056;&#1053;&#1067;&#1049;%20&#1041;&#1048;&#1047;&#1053;&#1045;&#1057;/&#1054;&#1090;&#1074;&#1077;&#1090;%20&#1085;&#1072;%20&#1079;&#1072;&#1087;&#1088;&#1086;&#1089;%20&#1087;&#1086;%20&#1048;&#1041;,%20&#1072;&#1087;&#1088;&#1077;&#1083;&#1100;24/&#1048;&#1075;&#1086;&#1088;&#1085;&#1099;&#1081;%20&#1073;&#1080;&#1079;&#1085;&#1077;&#1089;_&#1057;&#1042;&#1054;&#1044;_&#1072;&#1087;&#1088;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6"/>
      <sheetName val="Раздел 8"/>
      <sheetName val="ИБ Россия"/>
      <sheetName val="Игорный бизнес свод"/>
      <sheetName val="1.Р.Адыгея"/>
      <sheetName val="2. Р.Башкирия"/>
      <sheetName val="3. Р.Бурятия"/>
      <sheetName val="4. Р.Алтай"/>
      <sheetName val="5. Р.Дагестан"/>
      <sheetName val="6. Р.Ингушетия"/>
      <sheetName val="7. Р.Кабарда"/>
      <sheetName val="8. Р.Калмыкия"/>
      <sheetName val="9. КЧР"/>
      <sheetName val="10. Р.Карелия"/>
      <sheetName val="11. Р.Коми"/>
      <sheetName val="12. Р.Марий Эл"/>
      <sheetName val="13. Р.Мордовия"/>
      <sheetName val="14. Р.Саха"/>
      <sheetName val="15. Р. СОА"/>
      <sheetName val="16. Р.Татарстан"/>
      <sheetName val="17. Р.Тыва"/>
      <sheetName val="18. Р.Удмуртия"/>
      <sheetName val="19. Р.Хакасия"/>
      <sheetName val="20. Р.Чечня"/>
      <sheetName val="21. Р.Чувашия"/>
      <sheetName val="22. Алтайский край"/>
      <sheetName val="23. Краснодар"/>
      <sheetName val="24. Красноярск"/>
      <sheetName val="25. Приморье"/>
      <sheetName val="26. Ставрополье"/>
      <sheetName val="27. Хабаровск"/>
      <sheetName val="28. Амур"/>
      <sheetName val="29. Архангельск"/>
      <sheetName val="30. Астрахань"/>
      <sheetName val="31. Белгород"/>
      <sheetName val="32. Брянск"/>
      <sheetName val="33. Владимир"/>
      <sheetName val="34. Волгоград"/>
      <sheetName val="35. Вологда"/>
      <sheetName val="36. Воронеж"/>
      <sheetName val="37. Иваново"/>
      <sheetName val="38. Иркутск"/>
      <sheetName val="39. Калининград"/>
      <sheetName val="40. Калуга"/>
      <sheetName val="41. Камчатка"/>
      <sheetName val="42. Кемерово"/>
      <sheetName val="43. Киров"/>
      <sheetName val="44. Кострома"/>
      <sheetName val="45. Курган"/>
      <sheetName val="46. Курск"/>
      <sheetName val="47. Лен.область"/>
      <sheetName val="48. Липецк"/>
      <sheetName val="49. Магадан"/>
      <sheetName val="50. Моск.область"/>
      <sheetName val="51. Мурманск"/>
      <sheetName val="52. Н.Новгород"/>
      <sheetName val="53. Новгород"/>
      <sheetName val="54. Новосибирск"/>
      <sheetName val="55. Омск"/>
      <sheetName val="56. Оренбург"/>
      <sheetName val="57. Орел"/>
      <sheetName val="58. Пенза"/>
      <sheetName val="59. Пермь"/>
      <sheetName val="60. Псков"/>
      <sheetName val="61. Ростов"/>
      <sheetName val="62. Рязань"/>
      <sheetName val="63 Самара"/>
      <sheetName val="64. Саратов"/>
      <sheetName val="65. Сахалин"/>
      <sheetName val="66. Свердловск"/>
      <sheetName val="67. Смоленск"/>
      <sheetName val="68. Тамбов"/>
      <sheetName val="69. Тверь"/>
      <sheetName val="70. Томск"/>
      <sheetName val="71. Тула"/>
      <sheetName val="72. Тюмень"/>
      <sheetName val="73. Ульяновск"/>
      <sheetName val="74. Челябинск"/>
      <sheetName val="75. Забайкалье"/>
      <sheetName val="76. Ярославль"/>
      <sheetName val="77. Москва"/>
      <sheetName val="78. Питер"/>
      <sheetName val="79. Еврейская АО"/>
      <sheetName val="86. ХМАО"/>
      <sheetName val="87. Чукотка"/>
      <sheetName val="89. ЯНАО"/>
      <sheetName val="90. Запорожье"/>
      <sheetName val="91. Р. Крым"/>
      <sheetName val="92. Севастополь"/>
      <sheetName val="93. ДНР"/>
      <sheetName val="94. ЛНР"/>
      <sheetName val="95. Херсон"/>
    </sheetNames>
    <sheetDataSet>
      <sheetData sheetId="0">
        <row r="1">
          <cell r="B1" t="str">
            <v>Апрель</v>
          </cell>
        </row>
        <row r="2">
          <cell r="B2" t="str">
            <v>2024</v>
          </cell>
        </row>
      </sheetData>
      <sheetData sheetId="1"/>
      <sheetData sheetId="2">
        <row r="9">
          <cell r="D9">
            <v>195</v>
          </cell>
          <cell r="F9">
            <v>359475</v>
          </cell>
          <cell r="G9">
            <v>203</v>
          </cell>
          <cell r="I9">
            <v>467938</v>
          </cell>
          <cell r="J9">
            <v>208</v>
          </cell>
          <cell r="L9">
            <v>507876</v>
          </cell>
          <cell r="M9">
            <v>207</v>
          </cell>
          <cell r="O9">
            <v>503501</v>
          </cell>
          <cell r="P9">
            <v>208</v>
          </cell>
          <cell r="R9">
            <v>505001</v>
          </cell>
          <cell r="S9">
            <v>210</v>
          </cell>
          <cell r="U9">
            <v>509501</v>
          </cell>
        </row>
        <row r="11">
          <cell r="D11">
            <v>2565</v>
          </cell>
          <cell r="F11">
            <v>277591</v>
          </cell>
          <cell r="G11">
            <v>2750</v>
          </cell>
          <cell r="I11">
            <v>372726</v>
          </cell>
          <cell r="J11">
            <v>2771</v>
          </cell>
          <cell r="L11">
            <v>408150</v>
          </cell>
          <cell r="M11">
            <v>2775</v>
          </cell>
          <cell r="O11">
            <v>408060</v>
          </cell>
          <cell r="P11">
            <v>2786</v>
          </cell>
          <cell r="R11">
            <v>409050</v>
          </cell>
          <cell r="S11">
            <v>2798</v>
          </cell>
          <cell r="U11">
            <v>410220</v>
          </cell>
        </row>
        <row r="13">
          <cell r="D13">
            <v>1</v>
          </cell>
          <cell r="F13">
            <v>3000</v>
          </cell>
          <cell r="G13">
            <v>1</v>
          </cell>
          <cell r="I13">
            <v>3000</v>
          </cell>
          <cell r="J13">
            <v>1</v>
          </cell>
          <cell r="L13">
            <v>3000</v>
          </cell>
          <cell r="M13">
            <v>1</v>
          </cell>
          <cell r="O13">
            <v>3000</v>
          </cell>
          <cell r="P13">
            <v>1</v>
          </cell>
          <cell r="R13">
            <v>3000</v>
          </cell>
          <cell r="S13">
            <v>1</v>
          </cell>
          <cell r="U13">
            <v>3000</v>
          </cell>
        </row>
        <row r="15">
          <cell r="D15">
            <v>2</v>
          </cell>
          <cell r="F15">
            <v>750</v>
          </cell>
          <cell r="G15">
            <v>2</v>
          </cell>
          <cell r="I15">
            <v>750</v>
          </cell>
          <cell r="J15">
            <v>2</v>
          </cell>
          <cell r="L15">
            <v>3000</v>
          </cell>
          <cell r="M15">
            <v>2</v>
          </cell>
          <cell r="O15">
            <v>3000</v>
          </cell>
          <cell r="P15">
            <v>2</v>
          </cell>
          <cell r="R15">
            <v>3000</v>
          </cell>
          <cell r="S15">
            <v>2</v>
          </cell>
          <cell r="U15">
            <v>3000</v>
          </cell>
        </row>
        <row r="17">
          <cell r="D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</row>
        <row r="19">
          <cell r="D19">
            <v>21</v>
          </cell>
          <cell r="F19">
            <v>692700</v>
          </cell>
          <cell r="G19">
            <v>16</v>
          </cell>
          <cell r="I19">
            <v>587999</v>
          </cell>
          <cell r="J19">
            <v>18</v>
          </cell>
          <cell r="L19">
            <v>636200</v>
          </cell>
          <cell r="M19">
            <v>19</v>
          </cell>
          <cell r="O19">
            <v>659200</v>
          </cell>
          <cell r="P19">
            <v>20</v>
          </cell>
          <cell r="R19">
            <v>687200</v>
          </cell>
          <cell r="S19">
            <v>20</v>
          </cell>
          <cell r="U19">
            <v>687200</v>
          </cell>
        </row>
        <row r="21">
          <cell r="D21">
            <v>3</v>
          </cell>
          <cell r="F21">
            <v>560</v>
          </cell>
          <cell r="G21">
            <v>3</v>
          </cell>
          <cell r="I21">
            <v>630</v>
          </cell>
          <cell r="J21">
            <v>4</v>
          </cell>
          <cell r="L21">
            <v>630</v>
          </cell>
          <cell r="M21">
            <v>4</v>
          </cell>
          <cell r="O21">
            <v>630</v>
          </cell>
          <cell r="P21">
            <v>4</v>
          </cell>
          <cell r="R21">
            <v>630</v>
          </cell>
          <cell r="S21">
            <v>4</v>
          </cell>
          <cell r="U21">
            <v>630</v>
          </cell>
        </row>
        <row r="23">
          <cell r="D23">
            <v>2091</v>
          </cell>
          <cell r="F23">
            <v>321902</v>
          </cell>
          <cell r="G23">
            <v>1794</v>
          </cell>
          <cell r="I23">
            <v>298216</v>
          </cell>
          <cell r="J23">
            <v>1832</v>
          </cell>
          <cell r="L23">
            <v>302014.05</v>
          </cell>
          <cell r="M23">
            <v>1821</v>
          </cell>
          <cell r="O23">
            <v>301609.84999999998</v>
          </cell>
          <cell r="P23">
            <v>1826</v>
          </cell>
          <cell r="R23">
            <v>302538.84999999998</v>
          </cell>
          <cell r="S23">
            <v>1823</v>
          </cell>
          <cell r="U23">
            <v>302069.84999999998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P75"/>
  <sheetViews>
    <sheetView tabSelected="1" zoomScale="60" zoomScaleNormal="60" workbookViewId="0">
      <pane ySplit="5" topLeftCell="A6" activePane="bottomLeft" state="frozen"/>
      <selection pane="bottomLeft" activeCell="A2" sqref="A2:M2"/>
    </sheetView>
  </sheetViews>
  <sheetFormatPr defaultColWidth="9.109375" defaultRowHeight="18" x14ac:dyDescent="0.35"/>
  <cols>
    <col min="1" max="1" width="5.44140625" style="5" customWidth="1"/>
    <col min="2" max="2" width="20.44140625" style="23" customWidth="1"/>
    <col min="3" max="3" width="15.109375" style="5" customWidth="1"/>
    <col min="4" max="4" width="36.5546875" style="5" customWidth="1"/>
    <col min="5" max="5" width="22.44140625" style="5" customWidth="1"/>
    <col min="6" max="6" width="29.88671875" style="5" hidden="1" customWidth="1"/>
    <col min="7" max="7" width="20.88671875" style="5" hidden="1" customWidth="1"/>
    <col min="8" max="8" width="22" style="5" hidden="1" customWidth="1"/>
    <col min="9" max="9" width="25.6640625" style="5" hidden="1" customWidth="1"/>
    <col min="10" max="10" width="21.44140625" style="5" hidden="1" customWidth="1"/>
    <col min="11" max="11" width="18" style="5" customWidth="1"/>
    <col min="12" max="12" width="38.88671875" style="5" customWidth="1"/>
    <col min="13" max="13" width="22.6640625" style="5" customWidth="1"/>
    <col min="14" max="14" width="9.109375" style="5"/>
    <col min="15" max="15" width="0" style="5" hidden="1" customWidth="1"/>
    <col min="16" max="16" width="17.5546875" style="5" bestFit="1" customWidth="1"/>
    <col min="17" max="17" width="18.44140625" style="5" customWidth="1"/>
    <col min="18" max="37" width="9.109375" style="5"/>
    <col min="38" max="38" width="10.6640625" style="5" customWidth="1"/>
    <col min="39" max="16384" width="9.109375" style="5"/>
  </cols>
  <sheetData>
    <row r="2" spans="1:15" x14ac:dyDescent="0.35">
      <c r="A2" s="50" t="s">
        <v>42</v>
      </c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x14ac:dyDescent="0.35">
      <c r="A3" s="6"/>
      <c r="B3" s="38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x14ac:dyDescent="0.35">
      <c r="A4" s="52" t="s">
        <v>0</v>
      </c>
      <c r="B4" s="39"/>
      <c r="C4" s="53" t="s">
        <v>12</v>
      </c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s="9" customFormat="1" ht="153" customHeight="1" x14ac:dyDescent="0.3">
      <c r="A5" s="52"/>
      <c r="B5" s="7" t="s">
        <v>5</v>
      </c>
      <c r="C5" s="7" t="s">
        <v>9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11</v>
      </c>
      <c r="M5" s="7" t="s">
        <v>10</v>
      </c>
      <c r="N5" s="8"/>
    </row>
    <row r="6" spans="1:15" s="6" customFormat="1" ht="20.25" customHeight="1" x14ac:dyDescent="0.35">
      <c r="A6" s="12">
        <v>1</v>
      </c>
      <c r="B6" s="12"/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11</v>
      </c>
      <c r="L6" s="12">
        <v>12</v>
      </c>
      <c r="M6" s="12">
        <v>15</v>
      </c>
    </row>
    <row r="7" spans="1:15" s="17" customFormat="1" ht="21" hidden="1" x14ac:dyDescent="0.4">
      <c r="A7" s="54" t="s">
        <v>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s="4" customFormat="1" ht="75.75" hidden="1" customHeight="1" x14ac:dyDescent="0.35">
      <c r="A8" s="13">
        <v>1</v>
      </c>
      <c r="B8" s="13"/>
      <c r="C8" s="14" t="s">
        <v>13</v>
      </c>
      <c r="D8" s="14" t="s">
        <v>14</v>
      </c>
      <c r="E8" s="13" t="s">
        <v>15</v>
      </c>
      <c r="F8" s="15" t="s">
        <v>16</v>
      </c>
      <c r="G8" s="15">
        <v>89963320070</v>
      </c>
      <c r="H8" s="22">
        <v>1716004093</v>
      </c>
      <c r="I8" s="13" t="s">
        <v>17</v>
      </c>
      <c r="J8" s="13" t="s">
        <v>18</v>
      </c>
      <c r="K8" s="16">
        <v>11</v>
      </c>
      <c r="L8" s="13" t="s">
        <v>19</v>
      </c>
      <c r="M8" s="13"/>
      <c r="O8" s="4">
        <v>4800</v>
      </c>
    </row>
    <row r="9" spans="1:15" s="18" customFormat="1" ht="21" x14ac:dyDescent="0.3">
      <c r="A9" s="55" t="s">
        <v>24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</row>
    <row r="10" spans="1:15" s="4" customFormat="1" ht="66" customHeight="1" x14ac:dyDescent="0.3">
      <c r="A10" s="10">
        <v>1</v>
      </c>
      <c r="B10" s="40" t="s">
        <v>43</v>
      </c>
      <c r="C10" s="31" t="s">
        <v>44</v>
      </c>
      <c r="D10" s="31" t="s">
        <v>45</v>
      </c>
      <c r="E10" s="32" t="s">
        <v>46</v>
      </c>
      <c r="F10" s="33" t="s">
        <v>21</v>
      </c>
      <c r="G10" s="34">
        <v>89833667572</v>
      </c>
      <c r="H10" s="35">
        <v>170300658790</v>
      </c>
      <c r="I10" s="36"/>
      <c r="J10" s="34" t="s">
        <v>23</v>
      </c>
      <c r="K10" s="37">
        <v>24</v>
      </c>
      <c r="L10" s="36">
        <v>500</v>
      </c>
      <c r="M10" s="36" t="s">
        <v>47</v>
      </c>
      <c r="O10" s="4">
        <f>(2750*18*12)*100%*2%</f>
        <v>11880</v>
      </c>
    </row>
    <row r="11" spans="1:15" s="4" customFormat="1" ht="66" customHeight="1" x14ac:dyDescent="0.35">
      <c r="A11" s="10">
        <v>2</v>
      </c>
      <c r="B11" s="10"/>
      <c r="C11" s="11"/>
      <c r="D11" s="11"/>
      <c r="E11" s="19"/>
      <c r="K11" s="20"/>
      <c r="L11" s="10"/>
      <c r="M11" s="10"/>
      <c r="O11" s="4">
        <f>(3000*16*12)*100%*2%</f>
        <v>11520</v>
      </c>
    </row>
    <row r="12" spans="1:15" s="4" customFormat="1" ht="66" customHeight="1" x14ac:dyDescent="0.3">
      <c r="O12" s="4">
        <f>(3000*24*12)*100%*2%</f>
        <v>17280</v>
      </c>
    </row>
    <row r="13" spans="1:15" s="4" customFormat="1" ht="66" customHeight="1" x14ac:dyDescent="0.3">
      <c r="O13" s="4">
        <f>(2400*9*12)*100%*2%</f>
        <v>5184</v>
      </c>
    </row>
    <row r="14" spans="1:15" s="4" customFormat="1" ht="66" customHeight="1" x14ac:dyDescent="0.3">
      <c r="O14" s="4">
        <f>O8+O9+O10+O11+O12+O13</f>
        <v>50664</v>
      </c>
    </row>
    <row r="15" spans="1:15" ht="66" customHeight="1" x14ac:dyDescent="0.35"/>
    <row r="16" spans="1:15" ht="81" customHeight="1" x14ac:dyDescent="0.35"/>
    <row r="17" spans="16:16" ht="66" customHeight="1" x14ac:dyDescent="0.35"/>
    <row r="18" spans="16:16" s="23" customFormat="1" x14ac:dyDescent="0.35"/>
    <row r="19" spans="16:16" s="21" customFormat="1" x14ac:dyDescent="0.35"/>
    <row r="20" spans="16:16" ht="42" customHeight="1" x14ac:dyDescent="0.35"/>
    <row r="21" spans="16:16" ht="42" customHeight="1" x14ac:dyDescent="0.35"/>
    <row r="22" spans="16:16" ht="42" customHeight="1" x14ac:dyDescent="0.35"/>
    <row r="23" spans="16:16" ht="42" customHeight="1" x14ac:dyDescent="0.35"/>
    <row r="24" spans="16:16" ht="65.25" customHeight="1" x14ac:dyDescent="0.35"/>
    <row r="25" spans="16:16" ht="65.25" customHeight="1" x14ac:dyDescent="0.35"/>
    <row r="26" spans="16:16" s="23" customFormat="1" ht="25.5" customHeight="1" x14ac:dyDescent="0.35">
      <c r="P26" s="29"/>
    </row>
    <row r="27" spans="16:16" s="21" customFormat="1" hidden="1" x14ac:dyDescent="0.35"/>
    <row r="28" spans="16:16" ht="36" hidden="1" customHeight="1" x14ac:dyDescent="0.35"/>
    <row r="29" spans="16:16" ht="36" hidden="1" customHeight="1" x14ac:dyDescent="0.35"/>
    <row r="30" spans="16:16" ht="36" hidden="1" customHeight="1" x14ac:dyDescent="0.35"/>
    <row r="31" spans="16:16" ht="36" hidden="1" customHeight="1" x14ac:dyDescent="0.35"/>
    <row r="33" spans="14:16" ht="60.75" customHeight="1" x14ac:dyDescent="0.35">
      <c r="P33" s="25">
        <v>6078</v>
      </c>
    </row>
    <row r="34" spans="14:16" ht="60.75" customHeight="1" x14ac:dyDescent="0.35">
      <c r="P34" s="25">
        <v>5000</v>
      </c>
    </row>
    <row r="35" spans="14:16" ht="78" customHeight="1" x14ac:dyDescent="0.35">
      <c r="P35" s="25"/>
    </row>
    <row r="36" spans="14:16" ht="79.5" customHeight="1" x14ac:dyDescent="0.35">
      <c r="P36" s="25"/>
    </row>
    <row r="37" spans="14:16" ht="60.75" customHeight="1" x14ac:dyDescent="0.35">
      <c r="P37" s="25">
        <v>29412</v>
      </c>
    </row>
    <row r="38" spans="14:16" ht="60.75" customHeight="1" x14ac:dyDescent="0.35">
      <c r="P38" s="25">
        <v>41176.47</v>
      </c>
    </row>
    <row r="39" spans="14:16" ht="108" customHeight="1" x14ac:dyDescent="0.35">
      <c r="P39" s="25"/>
    </row>
    <row r="40" spans="14:16" ht="60.75" customHeight="1" x14ac:dyDescent="0.35">
      <c r="P40" s="25"/>
    </row>
    <row r="41" spans="14:16" ht="102.75" customHeight="1" x14ac:dyDescent="0.35">
      <c r="P41" s="25">
        <v>9804</v>
      </c>
    </row>
    <row r="42" spans="14:16" ht="98.25" customHeight="1" x14ac:dyDescent="0.35">
      <c r="P42" s="25">
        <v>7843</v>
      </c>
    </row>
    <row r="43" spans="14:16" ht="46.5" customHeight="1" x14ac:dyDescent="0.35">
      <c r="P43" s="25"/>
    </row>
    <row r="44" spans="14:16" ht="42.75" customHeight="1" x14ac:dyDescent="0.35">
      <c r="P44" s="25"/>
    </row>
    <row r="45" spans="14:16" ht="17.25" customHeight="1" x14ac:dyDescent="0.35">
      <c r="N45" s="30"/>
      <c r="P45" s="25"/>
    </row>
    <row r="46" spans="14:16" s="23" customFormat="1" x14ac:dyDescent="0.35">
      <c r="N46" s="30"/>
      <c r="P46" s="25"/>
    </row>
    <row r="47" spans="14:16" hidden="1" x14ac:dyDescent="0.35">
      <c r="N47" s="30"/>
    </row>
    <row r="48" spans="14:16" ht="39.75" hidden="1" customHeight="1" x14ac:dyDescent="0.35">
      <c r="N48" s="30"/>
    </row>
    <row r="49" spans="14:16" ht="39.75" hidden="1" customHeight="1" x14ac:dyDescent="0.35">
      <c r="N49" s="30"/>
    </row>
    <row r="50" spans="14:16" ht="39.75" hidden="1" customHeight="1" x14ac:dyDescent="0.35">
      <c r="N50" s="30"/>
    </row>
    <row r="51" spans="14:16" ht="39.75" hidden="1" customHeight="1" x14ac:dyDescent="0.35">
      <c r="N51" s="30"/>
    </row>
    <row r="52" spans="14:16" ht="13.5" hidden="1" customHeight="1" x14ac:dyDescent="0.35">
      <c r="N52" s="30"/>
    </row>
    <row r="53" spans="14:16" x14ac:dyDescent="0.35">
      <c r="N53" s="30"/>
    </row>
    <row r="54" spans="14:16" ht="21" customHeight="1" x14ac:dyDescent="0.35">
      <c r="N54" s="30"/>
    </row>
    <row r="55" spans="14:16" ht="21" customHeight="1" x14ac:dyDescent="0.35">
      <c r="N55" s="30"/>
    </row>
    <row r="56" spans="14:16" ht="21" customHeight="1" x14ac:dyDescent="0.4">
      <c r="P56" s="26"/>
    </row>
    <row r="57" spans="14:16" hidden="1" x14ac:dyDescent="0.35">
      <c r="N57" s="5" t="s">
        <v>25</v>
      </c>
    </row>
    <row r="58" spans="14:16" ht="53.25" hidden="1" customHeight="1" x14ac:dyDescent="0.35"/>
    <row r="60" spans="14:16" ht="46.5" customHeight="1" x14ac:dyDescent="0.35"/>
    <row r="61" spans="14:16" ht="51" customHeight="1" x14ac:dyDescent="0.35"/>
    <row r="62" spans="14:16" ht="51" customHeight="1" x14ac:dyDescent="0.35">
      <c r="P62" s="5">
        <v>9804</v>
      </c>
    </row>
    <row r="63" spans="14:16" ht="51" customHeight="1" x14ac:dyDescent="0.35">
      <c r="P63" s="5">
        <v>7843</v>
      </c>
    </row>
    <row r="64" spans="14:16" ht="51" customHeight="1" x14ac:dyDescent="0.35">
      <c r="P64" s="5">
        <v>91661</v>
      </c>
    </row>
    <row r="65" spans="1:16" ht="51" customHeight="1" x14ac:dyDescent="0.35">
      <c r="P65" s="5">
        <v>7843</v>
      </c>
    </row>
    <row r="66" spans="1:16" s="23" customFormat="1" ht="72" customHeight="1" x14ac:dyDescent="0.35">
      <c r="P66" s="23">
        <v>3922</v>
      </c>
    </row>
    <row r="67" spans="1:16" ht="18" customHeight="1" x14ac:dyDescent="0.35">
      <c r="P67" s="5">
        <f>SUM(P62:P66)</f>
        <v>121073</v>
      </c>
    </row>
    <row r="69" spans="1:16" ht="63.75" customHeight="1" x14ac:dyDescent="0.35"/>
    <row r="70" spans="1:16" s="23" customFormat="1" ht="21.75" customHeight="1" x14ac:dyDescent="0.35"/>
    <row r="71" spans="1:16" ht="20.25" hidden="1" customHeight="1" x14ac:dyDescent="0.4">
      <c r="A71" s="47" t="s">
        <v>33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9"/>
    </row>
    <row r="72" spans="1:16" ht="45" hidden="1" customHeight="1" x14ac:dyDescent="0.35">
      <c r="A72" s="24">
        <v>1</v>
      </c>
      <c r="B72" s="24"/>
      <c r="C72" s="24" t="s">
        <v>22</v>
      </c>
      <c r="D72" s="24" t="s">
        <v>27</v>
      </c>
      <c r="E72" s="24" t="s">
        <v>28</v>
      </c>
      <c r="F72" s="24" t="s">
        <v>29</v>
      </c>
      <c r="G72" s="24" t="s">
        <v>30</v>
      </c>
      <c r="H72" s="24">
        <v>1700009515</v>
      </c>
      <c r="I72" s="24" t="s">
        <v>31</v>
      </c>
      <c r="J72" s="24" t="s">
        <v>32</v>
      </c>
      <c r="K72" s="24">
        <v>4</v>
      </c>
      <c r="L72" s="24"/>
      <c r="M72" s="24"/>
    </row>
    <row r="73" spans="1:16" ht="22.8" hidden="1" x14ac:dyDescent="0.4">
      <c r="A73" s="41" t="s">
        <v>34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3"/>
    </row>
    <row r="74" spans="1:16" ht="54.75" hidden="1" customHeight="1" x14ac:dyDescent="0.35">
      <c r="A74" s="1">
        <v>1</v>
      </c>
      <c r="B74" s="1"/>
      <c r="C74" s="3" t="s">
        <v>13</v>
      </c>
      <c r="D74" s="3" t="s">
        <v>35</v>
      </c>
      <c r="E74" s="1" t="s">
        <v>36</v>
      </c>
      <c r="F74" s="2" t="s">
        <v>37</v>
      </c>
      <c r="G74" s="2">
        <v>83943922234</v>
      </c>
      <c r="H74" s="27">
        <v>1707003551</v>
      </c>
      <c r="I74" s="1" t="s">
        <v>38</v>
      </c>
      <c r="J74" s="1" t="s">
        <v>39</v>
      </c>
      <c r="K74" s="28" t="s">
        <v>40</v>
      </c>
      <c r="L74" s="1" t="s">
        <v>41</v>
      </c>
      <c r="M74" s="24"/>
    </row>
    <row r="75" spans="1:16" ht="21" hidden="1" customHeight="1" x14ac:dyDescent="0.35">
      <c r="A75" s="44" t="s">
        <v>26</v>
      </c>
      <c r="B75" s="45"/>
      <c r="C75" s="45"/>
      <c r="D75" s="45"/>
      <c r="E75" s="45"/>
      <c r="F75" s="45"/>
      <c r="G75" s="45"/>
      <c r="H75" s="45"/>
      <c r="I75" s="45"/>
      <c r="J75" s="46"/>
      <c r="K75" s="24"/>
      <c r="L75" s="24"/>
      <c r="M75" s="24"/>
    </row>
  </sheetData>
  <mergeCells count="8">
    <mergeCell ref="A73:M73"/>
    <mergeCell ref="A75:J75"/>
    <mergeCell ref="A71:M71"/>
    <mergeCell ref="A2:M2"/>
    <mergeCell ref="A4:A5"/>
    <mergeCell ref="C4:M4"/>
    <mergeCell ref="A7:M7"/>
    <mergeCell ref="A9:M9"/>
  </mergeCells>
  <pageMargins left="0.70866141732283472" right="0.70866141732283472" top="0.74803149606299213" bottom="0.74803149606299213" header="0.31496062992125984" footer="0.31496062992125984"/>
  <pageSetup paperSize="9" scale="2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средства размещения</vt:lpstr>
      <vt:lpstr>'средства размещения'!Область_печати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</dc:creator>
  <cp:lastModifiedBy>Ондар</cp:lastModifiedBy>
  <cp:lastPrinted>2025-11-24T05:28:23Z</cp:lastPrinted>
  <dcterms:created xsi:type="dcterms:W3CDTF">2015-06-05T18:19:34Z</dcterms:created>
  <dcterms:modified xsi:type="dcterms:W3CDTF">2026-02-25T04:58:16Z</dcterms:modified>
</cp:coreProperties>
</file>