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840" windowWidth="10320" windowHeight="3855" activeTab="1"/>
  </bookViews>
  <sheets>
    <sheet name="1" sheetId="27" r:id="rId1"/>
    <sheet name="5" sheetId="29" r:id="rId2"/>
    <sheet name="9" sheetId="59" r:id="rId3"/>
    <sheet name="11" sheetId="60" r:id="rId4"/>
    <sheet name="13" sheetId="61" r:id="rId5"/>
    <sheet name="17+" sheetId="57" r:id="rId6"/>
    <sheet name="17+ (2)" sheetId="58" r:id="rId7"/>
  </sheets>
  <definedNames>
    <definedName name="_xlnm.Print_Titles" localSheetId="3">'11'!$17:$17</definedName>
    <definedName name="_xlnm.Print_Titles" localSheetId="4">'13'!$20:$20</definedName>
    <definedName name="_xlnm.Print_Titles" localSheetId="2">'9'!$18:$18</definedName>
    <definedName name="_xlnm.Print_Area" localSheetId="0">'1'!$A$1:$E$26</definedName>
    <definedName name="_xlnm.Print_Area" localSheetId="5">'17+'!$A$1:$E$18</definedName>
    <definedName name="_xlnm.Print_Area" localSheetId="6">'17+ (2)'!$A$1:$E$18</definedName>
    <definedName name="_xlnm.Print_Area" localSheetId="1">'5'!$A$1:$E$93</definedName>
  </definedNames>
  <calcPr calcId="124519"/>
</workbook>
</file>

<file path=xl/calcChain.xml><?xml version="1.0" encoding="utf-8"?>
<calcChain xmlns="http://schemas.openxmlformats.org/spreadsheetml/2006/main">
  <c r="F93" i="29"/>
  <c r="S19" i="59"/>
  <c r="D17" i="58" l="1"/>
  <c r="C17"/>
  <c r="E16"/>
  <c r="E15"/>
  <c r="E14"/>
  <c r="E13"/>
  <c r="E12"/>
  <c r="E17" l="1"/>
  <c r="E13" i="57" l="1"/>
  <c r="E14"/>
  <c r="E15"/>
  <c r="E16"/>
  <c r="E12"/>
  <c r="E17"/>
  <c r="D17"/>
  <c r="C17"/>
  <c r="D94" i="29" l="1"/>
  <c r="D99" s="1"/>
  <c r="D49"/>
  <c r="C49"/>
  <c r="E49"/>
  <c r="E54"/>
  <c r="E56" l="1"/>
  <c r="E79"/>
  <c r="D15" l="1"/>
  <c r="D20"/>
  <c r="D24"/>
  <c r="D26"/>
  <c r="D30"/>
  <c r="D33"/>
  <c r="D36"/>
  <c r="D39"/>
  <c r="D42"/>
  <c r="D46"/>
  <c r="D66"/>
  <c r="D90"/>
  <c r="E14"/>
  <c r="E16"/>
  <c r="E17"/>
  <c r="E19"/>
  <c r="E21"/>
  <c r="E22"/>
  <c r="E23"/>
  <c r="E25"/>
  <c r="E27"/>
  <c r="E28"/>
  <c r="E29"/>
  <c r="E31"/>
  <c r="E32"/>
  <c r="E34"/>
  <c r="E35"/>
  <c r="E37"/>
  <c r="E38"/>
  <c r="E40"/>
  <c r="E41"/>
  <c r="E43"/>
  <c r="E47"/>
  <c r="E48"/>
  <c r="E50"/>
  <c r="E51"/>
  <c r="E52"/>
  <c r="E53"/>
  <c r="E55"/>
  <c r="E57"/>
  <c r="E58"/>
  <c r="E59"/>
  <c r="E60"/>
  <c r="E61"/>
  <c r="E62"/>
  <c r="E63"/>
  <c r="E64"/>
  <c r="E65"/>
  <c r="E67"/>
  <c r="E69"/>
  <c r="E70"/>
  <c r="E71"/>
  <c r="E72"/>
  <c r="E73"/>
  <c r="E74"/>
  <c r="E75"/>
  <c r="E76"/>
  <c r="E77"/>
  <c r="E78"/>
  <c r="E80"/>
  <c r="E81"/>
  <c r="E82"/>
  <c r="E83"/>
  <c r="E84"/>
  <c r="E85"/>
  <c r="E86"/>
  <c r="E87"/>
  <c r="E88"/>
  <c r="E89"/>
  <c r="E91"/>
  <c r="E92"/>
  <c r="D11" i="27"/>
  <c r="E11"/>
  <c r="E26" s="1"/>
  <c r="D14"/>
  <c r="E14"/>
  <c r="D26"/>
  <c r="D22"/>
  <c r="E22"/>
  <c r="E19"/>
  <c r="D19"/>
  <c r="E20"/>
  <c r="D13" i="29" l="1"/>
  <c r="D45"/>
  <c r="D44" s="1"/>
  <c r="D93" l="1"/>
  <c r="C18" l="1"/>
  <c r="E18" s="1"/>
  <c r="C68" l="1"/>
  <c r="C66" l="1"/>
  <c r="E66" s="1"/>
  <c r="E68"/>
  <c r="C90"/>
  <c r="E90" s="1"/>
  <c r="C46"/>
  <c r="E46" s="1"/>
  <c r="C42"/>
  <c r="E42" s="1"/>
  <c r="C39"/>
  <c r="E39" s="1"/>
  <c r="C36"/>
  <c r="E36" s="1"/>
  <c r="C33"/>
  <c r="E33" s="1"/>
  <c r="C30"/>
  <c r="E30" s="1"/>
  <c r="C26"/>
  <c r="E26" s="1"/>
  <c r="C24"/>
  <c r="E24" s="1"/>
  <c r="C20"/>
  <c r="E20" s="1"/>
  <c r="C15"/>
  <c r="E15" s="1"/>
  <c r="C22" i="27"/>
  <c r="C19"/>
  <c r="C14"/>
  <c r="C26" s="1"/>
  <c r="C11"/>
  <c r="C45" i="29" l="1"/>
  <c r="C44" s="1"/>
  <c r="E44" s="1"/>
  <c r="E45"/>
  <c r="C13"/>
  <c r="E13" s="1"/>
  <c r="C93" l="1"/>
  <c r="E93" s="1"/>
  <c r="E95" l="1"/>
  <c r="E94"/>
  <c r="C94"/>
</calcChain>
</file>

<file path=xl/sharedStrings.xml><?xml version="1.0" encoding="utf-8"?>
<sst xmlns="http://schemas.openxmlformats.org/spreadsheetml/2006/main" count="4120" uniqueCount="599">
  <si>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</si>
  <si>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</si>
  <si>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</si>
  <si>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</si>
  <si>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</si>
  <si>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</si>
  <si>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</si>
  <si>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</si>
  <si>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</si>
  <si>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</si>
  <si>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</si>
  <si>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</si>
  <si>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</si>
  <si>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</si>
  <si>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</si>
  <si>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</si>
  <si>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</si>
  <si>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</si>
  <si>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</si>
  <si>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</si>
  <si>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</si>
  <si>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</si>
  <si>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</si>
  <si>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</si>
  <si>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</si>
  <si>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</si>
  <si>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</si>
  <si>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</si>
  <si>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</si>
  <si>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</si>
  <si>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</si>
  <si>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</si>
  <si>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</si>
  <si>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</si>
  <si>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</si>
  <si>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</si>
  <si>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</si>
  <si>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</si>
  <si>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</si>
  <si>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</si>
  <si>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</si>
  <si>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</si>
  <si>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</si>
  <si>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</si>
  <si>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</si>
  <si>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</si>
  <si>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</si>
  <si>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</si>
  <si>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</si>
  <si>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</si>
  <si>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</si>
  <si>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</si>
  <si>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</si>
  <si>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</si>
  <si>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</si>
  <si>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</si>
  <si>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</si>
  <si>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</si>
  <si>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</si>
  <si>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</si>
  <si>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</si>
  <si>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</si>
  <si>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</si>
  <si>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</si>
  <si>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</si>
  <si>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</si>
  <si>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</si>
  <si>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</si>
  <si>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</si>
  <si>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</si>
  <si>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</si>
  <si>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</si>
  <si>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</si>
  <si>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</si>
  <si>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</si>
  <si>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</si>
  <si>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</si>
  <si>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</si>
  <si>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</si>
  <si>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</si>
  <si>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</si>
  <si>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</si>
  <si>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</si>
  <si>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</si>
  <si>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</si>
  <si>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</si>
  <si>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</si>
  <si>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</si>
  <si>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</si>
  <si>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</si>
  <si>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</si>
  <si>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</si>
  <si>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</si>
  <si>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</si>
  <si>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</si>
  <si>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</si>
  <si>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</si>
  <si>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</si>
  <si>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</si>
  <si>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</si>
  <si>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</si>
  <si>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</si>
  <si>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</si>
  <si>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</si>
  <si>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</si>
  <si>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</si>
  <si>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</si>
  <si>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</si>
  <si>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</si>
  <si>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</si>
  <si>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</si>
  <si>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</si>
  <si>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</si>
  <si>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</si>
  <si>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812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</si>
  <si>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</si>
  <si>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</si>
  <si>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</si>
  <si>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</si>
  <si>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</si>
  <si>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</si>
  <si>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</si>
  <si>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</si>
  <si>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</si>
  <si>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</si>
  <si>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</si>
  <si>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</si>
  <si>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</si>
  <si>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</si>
  <si>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</si>
  <si>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</si>
  <si>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</si>
  <si>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</si>
  <si>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</si>
  <si>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</si>
  <si>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</si>
  <si>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</si>
  <si>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</si>
  <si>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</si>
  <si>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</si>
  <si>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</si>
  <si>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</si>
  <si>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</si>
  <si>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</si>
  <si>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</si>
  <si>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</si>
  <si>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</si>
  <si>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</si>
  <si>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</si>
  <si>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</si>
  <si>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</si>
  <si>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</si>
  <si>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</si>
  <si>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</si>
  <si>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</si>
  <si>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</si>
  <si>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</si>
  <si>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</si>
  <si>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</si>
  <si>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</si>
  <si>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</si>
  <si>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</si>
  <si>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</si>
  <si>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</si>
  <si>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</si>
  <si>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</si>
  <si>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>Коммунальное хозяйство</t>
  </si>
  <si>
    <t xml:space="preserve">Приложение 1 </t>
  </si>
  <si>
    <t>на 2019 год и на плановый период 2020 и 2021 годов"</t>
  </si>
  <si>
    <t xml:space="preserve">Сумма                     </t>
  </si>
  <si>
    <t>Иные источники внутреннего финансирования дефицита бюджета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</si>
  <si>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</si>
  <si>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</si>
  <si>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Источники внутреннего финансирования дефицита  бюджета муниципального района             "Овюрский кожуун" Республики Тыва на 2019 год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</si>
  <si>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</si>
  <si>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</si>
  <si>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</si>
  <si>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</si>
  <si>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</si>
  <si>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</si>
  <si>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</si>
  <si>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</si>
  <si>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</si>
  <si>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</si>
  <si>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</si>
  <si>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</si>
  <si>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</si>
  <si>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</si>
  <si>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</si>
  <si>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</si>
  <si>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>"ОВЮРСКИЙ КОЖУУН" РЕСПУБЛИКИ ТЫВА НА 2019 ГОД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</si>
  <si>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</si>
  <si>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</si>
  <si>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</si>
  <si>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</si>
  <si>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</si>
  <si>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</si>
  <si>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</si>
  <si>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</si>
  <si>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</si>
  <si>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</si>
  <si>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</si>
  <si>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</si>
  <si>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</si>
  <si>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</si>
  <si>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</si>
  <si>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</si>
  <si>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</si>
  <si>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</si>
  <si>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</si>
  <si>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</si>
  <si>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</si>
  <si>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</si>
  <si>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</si>
  <si>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</si>
  <si>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</si>
  <si>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</si>
  <si>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</si>
  <si>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</si>
  <si>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</si>
  <si>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</si>
  <si>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</si>
  <si>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</si>
  <si>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</si>
  <si>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</si>
  <si>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</si>
  <si>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</si>
  <si>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</si>
  <si>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</si>
  <si>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</si>
  <si>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</si>
  <si>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</si>
  <si>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</si>
  <si>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</si>
  <si>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</si>
  <si>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</si>
  <si>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</si>
  <si>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</si>
  <si>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</si>
  <si>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</si>
  <si>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</si>
  <si>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</si>
  <si>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</si>
  <si>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</si>
  <si>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</si>
  <si>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2 02 25097 05 0000 150</t>
  </si>
  <si>
    <t xml:space="preserve">Субсидии на организацию отдыха и оздоровления детей </t>
  </si>
  <si>
    <t xml:space="preserve">Субсидии на обеспечение специализированной коммунальной техникой предприятий жилищно-коммунального комплекса 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</si>
  <si>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</si>
  <si>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</si>
  <si>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</si>
  <si>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</si>
  <si>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</si>
  <si>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</si>
  <si>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</si>
  <si>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</si>
  <si>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</si>
  <si>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</si>
  <si>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</si>
  <si>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</si>
  <si>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</si>
  <si>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</si>
  <si>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</si>
  <si>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</si>
  <si>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</si>
  <si>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</si>
  <si>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</si>
  <si>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</si>
  <si>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</si>
  <si>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</si>
  <si>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</si>
  <si>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</si>
  <si>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2 02 30029 05 0000 150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</si>
  <si>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</si>
  <si>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</si>
  <si>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</si>
  <si>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</si>
  <si>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</si>
  <si>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</si>
  <si>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2 02 35573 05 0000 150</t>
  </si>
  <si>
    <t>2 02 40000 00 0000 150</t>
  </si>
  <si>
    <t>2 02 40014 05 0000 150</t>
  </si>
  <si>
    <t>2 02 45390 02 0000 151</t>
  </si>
  <si>
    <t>Межбюджетные трансферты, передаваемые бюджетам на финансовое обеспечение дорожной деятельности</t>
  </si>
  <si>
    <t xml:space="preserve">ИТОГО ДОХОДОВ </t>
  </si>
  <si>
    <t xml:space="preserve">                 "О  бюджете муниципального района "Овюрский кожуун" Республики Тыва 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</si>
  <si>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</si>
  <si>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</si>
  <si>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</si>
  <si>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</si>
  <si>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</si>
  <si>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</si>
  <si>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</si>
  <si>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</si>
  <si>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</si>
  <si>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</si>
  <si>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</si>
  <si>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</si>
  <si>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</si>
  <si>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</si>
  <si>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</si>
  <si>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</si>
  <si>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</si>
  <si>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</si>
  <si>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</si>
  <si>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</si>
  <si>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</si>
  <si>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</si>
  <si>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в том числе:</t>
  </si>
  <si>
    <t>Профессиональная подготовка, переподготовка и повышение квалификации</t>
  </si>
  <si>
    <t xml:space="preserve">РАСПРЕДЕЛЕНИЕ БЮДЖЕТНЫХ АССИГНОВАНИЙ НА 2019 ГОД					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</si>
  <si>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</si>
  <si>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</si>
  <si>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</si>
  <si>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</si>
  <si>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</si>
  <si>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</si>
  <si>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</si>
  <si>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</si>
  <si>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</si>
  <si>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</si>
  <si>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</si>
  <si>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</si>
  <si>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</si>
  <si>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</si>
  <si>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</si>
  <si>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</si>
  <si>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</si>
  <si>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</si>
  <si>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</si>
  <si>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</si>
  <si>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</si>
  <si>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</si>
  <si>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</si>
  <si>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</si>
  <si>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</si>
  <si>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</si>
  <si>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</si>
  <si>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</si>
  <si>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</si>
  <si>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</si>
  <si>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</si>
  <si>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</si>
  <si>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</si>
  <si>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</si>
  <si>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</si>
  <si>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</si>
  <si>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</si>
  <si>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t>
  </si>
  <si>
    <t>7900000870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</si>
  <si>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</si>
  <si>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</si>
  <si>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</si>
  <si>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</si>
  <si>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</si>
  <si>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</si>
  <si>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</si>
  <si>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</si>
  <si>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</si>
  <si>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</si>
  <si>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</si>
  <si>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</si>
  <si>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</si>
  <si>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</si>
  <si>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</si>
  <si>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</si>
  <si>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</si>
  <si>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</si>
  <si>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</si>
  <si>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</si>
  <si>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</si>
  <si>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</si>
  <si>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</si>
  <si>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</si>
  <si>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Функционирование контрольно-счетных органов (Иные выплаты персоналу муниципальных органов, за исключением фонда оплаты труда)</t>
  </si>
  <si>
    <t>9300000870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</si>
  <si>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</si>
  <si>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</si>
  <si>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</si>
  <si>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</si>
  <si>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</si>
  <si>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</si>
  <si>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</si>
  <si>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</si>
  <si>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</si>
  <si>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</si>
  <si>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</si>
  <si>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</si>
  <si>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</si>
  <si>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</si>
  <si>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</si>
  <si>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</si>
  <si>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</si>
  <si>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</si>
  <si>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</si>
  <si>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</si>
  <si>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</si>
  <si>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</si>
  <si>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</si>
  <si>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</si>
  <si>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</si>
  <si>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</si>
  <si>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</si>
  <si>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</si>
  <si>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</si>
  <si>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</si>
  <si>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</si>
  <si>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</si>
  <si>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</si>
  <si>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</si>
  <si>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</si>
  <si>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</si>
  <si>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</si>
  <si>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</si>
  <si>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</si>
  <si>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</si>
  <si>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</si>
  <si>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</si>
  <si>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</si>
  <si>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</si>
  <si>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</si>
  <si>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</si>
  <si>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</si>
  <si>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</si>
  <si>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</si>
  <si>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</si>
  <si>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</si>
  <si>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</si>
  <si>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</si>
  <si>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</si>
  <si>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</si>
  <si>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0320075080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</si>
  <si>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</si>
  <si>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</si>
  <si>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</si>
  <si>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</si>
  <si>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</si>
  <si>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</si>
  <si>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</si>
  <si>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</si>
  <si>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</si>
  <si>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</si>
  <si>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</si>
  <si>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07201L0970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</si>
  <si>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</si>
  <si>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</si>
  <si>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</si>
  <si>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</si>
  <si>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</si>
  <si>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</si>
  <si>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</si>
  <si>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</si>
  <si>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</si>
  <si>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</si>
  <si>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</si>
  <si>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</si>
  <si>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</si>
  <si>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</si>
  <si>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</si>
  <si>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</si>
  <si>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</si>
  <si>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</si>
  <si>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</si>
  <si>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</si>
  <si>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</si>
  <si>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</si>
  <si>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</si>
  <si>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</si>
  <si>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</si>
  <si>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</si>
  <si>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</si>
  <si>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</si>
  <si>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</si>
  <si>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</si>
  <si>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</si>
  <si>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</si>
  <si>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</si>
  <si>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</si>
  <si>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</si>
  <si>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</si>
  <si>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</si>
  <si>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</si>
  <si>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</si>
  <si>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</si>
  <si>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</si>
  <si>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</si>
  <si>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</si>
  <si>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</si>
  <si>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</si>
  <si>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</si>
  <si>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0120255730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</si>
  <si>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</si>
  <si>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</si>
  <si>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</si>
  <si>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</si>
  <si>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</si>
  <si>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</si>
  <si>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</si>
  <si>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</si>
  <si>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</si>
  <si>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</si>
  <si>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</si>
  <si>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</si>
  <si>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</si>
  <si>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</si>
  <si>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Субсидии на мероприятия подпрограммы "Обеспечение жильем молодых семей" федеральной целевой программы "Жилище" на 2015 - 2020 годы</t>
  </si>
  <si>
    <t>0520150200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</si>
  <si>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</si>
  <si>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</si>
  <si>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</si>
  <si>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</si>
  <si>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</si>
  <si>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</si>
  <si>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</si>
  <si>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</si>
  <si>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</si>
  <si>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</si>
  <si>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</si>
  <si>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</si>
  <si>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</si>
  <si>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</si>
  <si>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</si>
  <si>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</si>
  <si>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</si>
  <si>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</si>
  <si>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</si>
  <si>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</si>
  <si>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</si>
  <si>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</si>
  <si>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>,5.40</t>
  </si>
  <si>
    <t xml:space="preserve">                                                                                                                             ИТОГО: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</si>
  <si>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</si>
  <si>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</si>
  <si>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</si>
  <si>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</si>
  <si>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</si>
  <si>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</si>
  <si>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</si>
  <si>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</si>
  <si>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</si>
  <si>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</si>
  <si>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/>
  </si>
  <si>
    <t>(расшифровка подписи)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</si>
  <si>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</si>
  <si>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</si>
  <si>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</si>
  <si>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</si>
  <si>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 xml:space="preserve"> бюджета муниципального района "Овюрский кожуун" Республики Тыва на 2019 год 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</si>
  <si>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на 2019 год </t>
  </si>
  <si>
    <t>Увеличение прочих остатков денежных средств бюджетов субъектов Российской Федерации</t>
  </si>
  <si>
    <t>Изменение +,-</t>
  </si>
  <si>
    <t>сумма с учетом изменений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</si>
  <si>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</si>
  <si>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</si>
  <si>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Пособия, компенсации и иные социальные выплаты гражданам, кроме публичных нормативных обязательств</t>
  </si>
  <si>
    <t>321</t>
  </si>
  <si>
    <t>,2.44</t>
  </si>
  <si>
    <t>Приложение 2</t>
  </si>
  <si>
    <t>Приложение 3</t>
  </si>
  <si>
    <t>Приложение 4</t>
  </si>
  <si>
    <t>Субсидии на проведение комплексных кадастровых работ на 2019 год</t>
  </si>
  <si>
    <t>Субсидии на поддержку отрасли культуры</t>
  </si>
  <si>
    <t>р-д</t>
  </si>
  <si>
    <t>РАСПРЕДЕЛЕНИЕ</t>
  </si>
  <si>
    <t>№ п/п</t>
  </si>
  <si>
    <t>Наименование поселения</t>
  </si>
  <si>
    <t>2019 год</t>
  </si>
  <si>
    <t>1.</t>
  </si>
  <si>
    <t>Солчур</t>
  </si>
  <si>
    <t>2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</si>
  <si>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</si>
  <si>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</si>
  <si>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</si>
  <si>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</si>
  <si>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</si>
  <si>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</si>
  <si>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</si>
  <si>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</si>
  <si>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Приложение 6</t>
  </si>
  <si>
    <t xml:space="preserve">Дотации бюджетам сельских поселений на поддержку мер по обеспечению сбалансированности 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</si>
  <si>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</t>
  </si>
  <si>
    <t>Приложение 7</t>
  </si>
  <si>
    <t>Приложение 9</t>
  </si>
  <si>
    <t>Сумма</t>
  </si>
  <si>
    <t>Изменение       +,-</t>
  </si>
  <si>
    <t>Сумма с учетом изменений</t>
  </si>
  <si>
    <t>Комплектование книжных фондов библиотек муниципальных образований</t>
  </si>
  <si>
    <t>08102L5190</t>
  </si>
  <si>
    <t>ЗДРАВООХРАНЕНИЕ</t>
  </si>
  <si>
    <t>Другие вопросы в области здравоохранения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</si>
  <si>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</si>
  <si>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</si>
  <si>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</si>
  <si>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</si>
  <si>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>ВидПлана</t>
  </si>
  <si>
    <t>ИТОГО:</t>
  </si>
  <si>
    <t>Приложение 11</t>
  </si>
  <si>
    <t>Приложение 13</t>
  </si>
  <si>
    <t>2 02 25519 05 0000 151</t>
  </si>
</sst>
</file>

<file path=xl/styles.xml><?xml version="1.0" encoding="utf-8"?>
<styleSheet xmlns="http://schemas.openxmlformats.org/spreadsheetml/2006/main">
  <numFmts count="2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#,##0.0_ ;[Red]\-#,##0.0\ "/>
    <numFmt numFmtId="168" formatCode="#,##0.00_ ;[Red]\-#,##0.00\ "/>
    <numFmt numFmtId="169" formatCode="[$-F800]dddd\,\ mmmm\ dd\,\ yyyy"/>
    <numFmt numFmtId="170" formatCode="#,##0.000_ ;[Red]\-#,##0.000\ "/>
    <numFmt numFmtId="171" formatCode="0000"/>
    <numFmt numFmtId="172" formatCode="0000000000"/>
    <numFmt numFmtId="173" formatCode="000"/>
    <numFmt numFmtId="174" formatCode="00;[Red]\-00;&quot;&quot;"/>
    <numFmt numFmtId="175" formatCode="0000000;[Red]\-0000000;&quot;&quot;"/>
    <numFmt numFmtId="176" formatCode="000;[Red]\-000;&quot;&quot;"/>
    <numFmt numFmtId="177" formatCode="##0.0;[Red]\-##0.0;0.0"/>
    <numFmt numFmtId="178" formatCode="#,##0.00;[Red]\-#,##0.00;0.00"/>
    <numFmt numFmtId="179" formatCode="00\.00\.00"/>
    <numFmt numFmtId="180" formatCode="#,##0.00000"/>
    <numFmt numFmtId="181" formatCode="#,##0.00000_ ;[Red]\-#,##0.00000\ "/>
    <numFmt numFmtId="182" formatCode="0.0"/>
    <numFmt numFmtId="183" formatCode="0.00000"/>
    <numFmt numFmtId="184" formatCode="##0.00;[Red]\-##0.00;0.00"/>
    <numFmt numFmtId="185" formatCode="##0.0000000;[Red]\-##0.0000000;0.0000000"/>
  </numFmts>
  <fonts count="5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11"/>
      <name val="Arial"/>
      <family val="2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2" applyNumberFormat="0" applyAlignment="0" applyProtection="0"/>
    <xf numFmtId="0" fontId="8" fillId="20" borderId="3" applyNumberFormat="0" applyAlignment="0" applyProtection="0"/>
    <xf numFmtId="0" fontId="9" fillId="20" borderId="2" applyNumberFormat="0" applyAlignment="0" applyProtection="0"/>
    <xf numFmtId="0" fontId="10" fillId="0" borderId="4" applyNumberFormat="0">
      <alignment horizontal="right" vertical="top"/>
    </xf>
    <xf numFmtId="0" fontId="10" fillId="0" borderId="4" applyNumberFormat="0">
      <alignment horizontal="right" vertical="top"/>
    </xf>
    <xf numFmtId="0" fontId="10" fillId="21" borderId="4" applyNumberFormat="0">
      <alignment horizontal="right" vertical="top"/>
    </xf>
    <xf numFmtId="44" fontId="2" fillId="0" borderId="0" applyFont="0" applyFill="0" applyBorder="0" applyAlignment="0" applyProtection="0"/>
    <xf numFmtId="49" fontId="10" fillId="20" borderId="4">
      <alignment horizontal="left" vertical="top"/>
    </xf>
    <xf numFmtId="49" fontId="11" fillId="0" borderId="4">
      <alignment horizontal="left" vertical="top"/>
    </xf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0" fillId="11" borderId="4">
      <alignment horizontal="left" vertical="top" wrapText="1"/>
    </xf>
    <xf numFmtId="0" fontId="11" fillId="0" borderId="4">
      <alignment horizontal="left" vertical="top" wrapText="1"/>
    </xf>
    <xf numFmtId="0" fontId="10" fillId="2" borderId="4">
      <alignment horizontal="left" vertical="top" wrapText="1"/>
    </xf>
    <xf numFmtId="0" fontId="10" fillId="22" borderId="4">
      <alignment horizontal="left" vertical="top" wrapText="1"/>
    </xf>
    <xf numFmtId="0" fontId="10" fillId="23" borderId="4">
      <alignment horizontal="left" vertical="top" wrapText="1"/>
    </xf>
    <xf numFmtId="0" fontId="10" fillId="24" borderId="4">
      <alignment horizontal="left" vertical="top" wrapText="1"/>
    </xf>
    <xf numFmtId="0" fontId="10" fillId="0" borderId="4">
      <alignment horizontal="left" vertical="top" wrapText="1"/>
    </xf>
    <xf numFmtId="0" fontId="15" fillId="0" borderId="0">
      <alignment horizontal="left" vertical="top"/>
    </xf>
    <xf numFmtId="0" fontId="16" fillId="0" borderId="8" applyNumberFormat="0" applyFill="0" applyAlignment="0" applyProtection="0"/>
    <xf numFmtId="0" fontId="17" fillId="25" borderId="9" applyNumberFormat="0" applyAlignment="0" applyProtection="0"/>
    <xf numFmtId="0" fontId="18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10" applyNumberFormat="0">
      <alignment horizontal="right" vertical="top"/>
    </xf>
    <xf numFmtId="0" fontId="10" fillId="2" borderId="10" applyNumberFormat="0">
      <alignment horizontal="right" vertical="top"/>
    </xf>
    <xf numFmtId="0" fontId="10" fillId="0" borderId="4" applyNumberFormat="0">
      <alignment horizontal="right" vertical="top"/>
    </xf>
    <xf numFmtId="0" fontId="10" fillId="0" borderId="4" applyNumberFormat="0">
      <alignment horizontal="right" vertical="top"/>
    </xf>
    <xf numFmtId="0" fontId="10" fillId="22" borderId="10" applyNumberFormat="0">
      <alignment horizontal="right" vertical="top"/>
    </xf>
    <xf numFmtId="0" fontId="10" fillId="0" borderId="4" applyNumberFormat="0">
      <alignment horizontal="right" vertical="top"/>
    </xf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7" borderId="11" applyNumberFormat="0" applyFont="0" applyAlignment="0" applyProtection="0"/>
    <xf numFmtId="0" fontId="10" fillId="27" borderId="11" applyNumberFormat="0" applyFont="0" applyAlignment="0" applyProtection="0"/>
    <xf numFmtId="9" fontId="2" fillId="0" borderId="0" applyFont="0" applyFill="0" applyBorder="0" applyAlignment="0" applyProtection="0"/>
    <xf numFmtId="49" fontId="23" fillId="26" borderId="4">
      <alignment horizontal="left" vertical="top" wrapText="1"/>
    </xf>
    <xf numFmtId="49" fontId="10" fillId="0" borderId="4">
      <alignment horizontal="left" vertical="top" wrapText="1"/>
    </xf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7" fillId="4" borderId="0" applyNumberFormat="0" applyBorder="0" applyAlignment="0" applyProtection="0"/>
    <xf numFmtId="0" fontId="10" fillId="24" borderId="4">
      <alignment horizontal="left" vertical="top" wrapText="1"/>
    </xf>
    <xf numFmtId="0" fontId="10" fillId="0" borderId="4">
      <alignment horizontal="left" vertical="top" wrapText="1"/>
    </xf>
    <xf numFmtId="0" fontId="2" fillId="0" borderId="0"/>
    <xf numFmtId="0" fontId="2" fillId="0" borderId="0"/>
    <xf numFmtId="0" fontId="37" fillId="0" borderId="0"/>
    <xf numFmtId="0" fontId="26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7" fillId="0" borderId="0"/>
    <xf numFmtId="0" fontId="48" fillId="0" borderId="0"/>
  </cellStyleXfs>
  <cellXfs count="305">
    <xf numFmtId="0" fontId="0" fillId="0" borderId="0" xfId="0"/>
    <xf numFmtId="0" fontId="2" fillId="0" borderId="0" xfId="81"/>
    <xf numFmtId="0" fontId="4" fillId="0" borderId="0" xfId="81" applyFont="1" applyAlignment="1">
      <alignment horizontal="center" wrapText="1"/>
    </xf>
    <xf numFmtId="0" fontId="38" fillId="0" borderId="0" xfId="81" applyFont="1" applyAlignment="1">
      <alignment horizontal="right"/>
    </xf>
    <xf numFmtId="0" fontId="29" fillId="0" borderId="1" xfId="80" applyFont="1" applyFill="1" applyBorder="1" applyAlignment="1">
      <alignment horizontal="center" vertical="center" wrapText="1"/>
    </xf>
    <xf numFmtId="167" fontId="2" fillId="0" borderId="0" xfId="81" applyNumberFormat="1"/>
    <xf numFmtId="167" fontId="2" fillId="0" borderId="0" xfId="81" applyNumberFormat="1" applyAlignment="1">
      <alignment vertical="center"/>
    </xf>
    <xf numFmtId="168" fontId="2" fillId="0" borderId="0" xfId="81" applyNumberFormat="1"/>
    <xf numFmtId="0" fontId="39" fillId="0" borderId="0" xfId="81" applyFont="1"/>
    <xf numFmtId="0" fontId="43" fillId="0" borderId="0" xfId="81" applyFont="1" applyBorder="1" applyAlignment="1">
      <alignment vertical="top"/>
    </xf>
    <xf numFmtId="0" fontId="43" fillId="0" borderId="0" xfId="81" applyFont="1" applyBorder="1" applyAlignment="1">
      <alignment horizontal="justify" vertical="top" wrapText="1"/>
    </xf>
    <xf numFmtId="0" fontId="2" fillId="0" borderId="0" xfId="81" applyBorder="1"/>
    <xf numFmtId="0" fontId="2" fillId="0" borderId="0" xfId="81" applyBorder="1" applyAlignment="1">
      <alignment horizontal="right" vertical="center"/>
    </xf>
    <xf numFmtId="0" fontId="2" fillId="0" borderId="0" xfId="81" applyFont="1" applyBorder="1" applyAlignment="1">
      <alignment horizontal="right" vertical="center"/>
    </xf>
    <xf numFmtId="167" fontId="39" fillId="0" borderId="0" xfId="81" applyNumberFormat="1" applyFont="1"/>
    <xf numFmtId="0" fontId="3" fillId="0" borderId="0" xfId="81" applyFont="1" applyBorder="1"/>
    <xf numFmtId="0" fontId="3" fillId="0" borderId="0" xfId="81" applyFont="1" applyBorder="1" applyAlignment="1">
      <alignment horizontal="right" vertical="center"/>
    </xf>
    <xf numFmtId="0" fontId="30" fillId="0" borderId="0" xfId="80" applyFont="1" applyFill="1"/>
    <xf numFmtId="169" fontId="30" fillId="0" borderId="0" xfId="80" applyNumberFormat="1" applyFont="1" applyFill="1"/>
    <xf numFmtId="0" fontId="29" fillId="0" borderId="0" xfId="80" applyFont="1" applyFill="1"/>
    <xf numFmtId="0" fontId="30" fillId="0" borderId="0" xfId="80" applyFont="1" applyFill="1" applyAlignment="1">
      <alignment horizontal="right"/>
    </xf>
    <xf numFmtId="0" fontId="29" fillId="0" borderId="19" xfId="80" applyFont="1" applyFill="1" applyBorder="1" applyAlignment="1">
      <alignment horizontal="center" vertical="center" wrapText="1"/>
    </xf>
    <xf numFmtId="0" fontId="30" fillId="0" borderId="19" xfId="80" applyFont="1" applyFill="1" applyBorder="1" applyAlignment="1">
      <alignment horizontal="center" vertical="top" wrapText="1"/>
    </xf>
    <xf numFmtId="0" fontId="30" fillId="0" borderId="20" xfId="80" applyFont="1" applyFill="1" applyBorder="1" applyAlignment="1">
      <alignment horizontal="center"/>
    </xf>
    <xf numFmtId="167" fontId="44" fillId="0" borderId="0" xfId="80" applyNumberFormat="1" applyFont="1" applyFill="1" applyAlignment="1">
      <alignment horizontal="left" vertical="center"/>
    </xf>
    <xf numFmtId="0" fontId="44" fillId="0" borderId="0" xfId="80" applyFont="1" applyFill="1" applyAlignment="1">
      <alignment vertical="top" wrapText="1"/>
    </xf>
    <xf numFmtId="0" fontId="44" fillId="0" borderId="0" xfId="80" applyFont="1" applyFill="1"/>
    <xf numFmtId="170" fontId="44" fillId="0" borderId="0" xfId="80" applyNumberFormat="1" applyFont="1" applyFill="1"/>
    <xf numFmtId="0" fontId="32" fillId="0" borderId="0" xfId="80" applyFont="1" applyFill="1" applyBorder="1" applyAlignment="1">
      <alignment horizontal="center" vertical="top" wrapText="1"/>
    </xf>
    <xf numFmtId="0" fontId="29" fillId="0" borderId="0" xfId="80" applyFont="1" applyFill="1" applyAlignment="1">
      <alignment vertical="top" wrapText="1"/>
    </xf>
    <xf numFmtId="0" fontId="28" fillId="0" borderId="0" xfId="80" applyFont="1" applyFill="1" applyBorder="1" applyAlignment="1">
      <alignment horizontal="center" vertical="top" wrapText="1"/>
    </xf>
    <xf numFmtId="0" fontId="30" fillId="0" borderId="0" xfId="80" applyFont="1" applyFill="1" applyAlignment="1">
      <alignment vertical="top" wrapText="1"/>
    </xf>
    <xf numFmtId="0" fontId="35" fillId="0" borderId="0" xfId="80" applyFont="1" applyFill="1" applyBorder="1" applyAlignment="1">
      <alignment vertical="top" wrapText="1"/>
    </xf>
    <xf numFmtId="0" fontId="45" fillId="0" borderId="0" xfId="80" applyFont="1" applyFill="1" applyBorder="1" applyAlignment="1">
      <alignment vertical="top" wrapText="1"/>
    </xf>
    <xf numFmtId="1" fontId="28" fillId="0" borderId="0" xfId="80" applyNumberFormat="1" applyFont="1" applyFill="1" applyBorder="1" applyAlignment="1">
      <alignment horizontal="center" vertical="top" wrapText="1"/>
    </xf>
    <xf numFmtId="0" fontId="45" fillId="0" borderId="0" xfId="80" applyFont="1" applyFill="1" applyBorder="1" applyAlignment="1">
      <alignment horizontal="justify" vertical="top"/>
    </xf>
    <xf numFmtId="0" fontId="35" fillId="0" borderId="0" xfId="80" applyFont="1" applyFill="1" applyBorder="1" applyAlignment="1">
      <alignment horizontal="justify" vertical="top"/>
    </xf>
    <xf numFmtId="0" fontId="45" fillId="0" borderId="0" xfId="50" applyFont="1" applyFill="1" applyAlignment="1">
      <alignment horizontal="justify" vertical="top" wrapText="1"/>
    </xf>
    <xf numFmtId="0" fontId="29" fillId="0" borderId="0" xfId="50" applyFont="1" applyFill="1"/>
    <xf numFmtId="0" fontId="30" fillId="0" borderId="0" xfId="50" applyFont="1" applyFill="1"/>
    <xf numFmtId="0" fontId="31" fillId="0" borderId="0" xfId="50" applyFont="1" applyFill="1"/>
    <xf numFmtId="0" fontId="29" fillId="0" borderId="0" xfId="80" applyFont="1" applyFill="1" applyBorder="1" applyAlignment="1">
      <alignment horizontal="center" vertical="top" wrapText="1"/>
    </xf>
    <xf numFmtId="0" fontId="45" fillId="0" borderId="0" xfId="80" applyFont="1" applyFill="1" applyBorder="1" applyAlignment="1">
      <alignment horizontal="justify" vertical="top" wrapText="1"/>
    </xf>
    <xf numFmtId="0" fontId="30" fillId="0" borderId="0" xfId="80" applyFont="1" applyFill="1" applyAlignment="1">
      <alignment horizontal="justify"/>
    </xf>
    <xf numFmtId="0" fontId="34" fillId="0" borderId="1" xfId="81" applyFont="1" applyBorder="1" applyAlignment="1">
      <alignment horizontal="left" vertical="center" wrapText="1"/>
    </xf>
    <xf numFmtId="0" fontId="28" fillId="0" borderId="0" xfId="80" applyFont="1" applyFill="1" applyBorder="1" applyAlignment="1" applyProtection="1">
      <alignment horizontal="center" vertical="top" wrapText="1"/>
      <protection locked="0"/>
    </xf>
    <xf numFmtId="0" fontId="35" fillId="0" borderId="0" xfId="50" applyFont="1" applyFill="1" applyAlignment="1" applyProtection="1">
      <alignment vertical="top" wrapText="1"/>
      <protection locked="0"/>
    </xf>
    <xf numFmtId="0" fontId="2" fillId="0" borderId="0" xfId="81" applyFill="1"/>
    <xf numFmtId="0" fontId="35" fillId="0" borderId="0" xfId="50" applyFont="1" applyFill="1" applyAlignment="1">
      <alignment vertical="top" wrapText="1"/>
    </xf>
    <xf numFmtId="0" fontId="36" fillId="0" borderId="0" xfId="80" applyFont="1" applyFill="1" applyBorder="1" applyAlignment="1">
      <alignment horizontal="center" vertical="top" wrapText="1"/>
    </xf>
    <xf numFmtId="0" fontId="46" fillId="0" borderId="0" xfId="50" applyFont="1" applyFill="1" applyAlignment="1">
      <alignment vertical="top" wrapText="1"/>
    </xf>
    <xf numFmtId="0" fontId="35" fillId="0" borderId="0" xfId="50" applyFont="1" applyFill="1" applyAlignment="1">
      <alignment vertical="center" wrapText="1"/>
    </xf>
    <xf numFmtId="0" fontId="30" fillId="0" borderId="0" xfId="50" applyFont="1" applyFill="1" applyAlignment="1" applyProtection="1">
      <alignment vertical="top" wrapText="1"/>
      <protection locked="0"/>
    </xf>
    <xf numFmtId="0" fontId="30" fillId="0" borderId="0" xfId="50" applyFont="1" applyFill="1" applyAlignment="1">
      <alignment vertical="top" wrapText="1"/>
    </xf>
    <xf numFmtId="0" fontId="31" fillId="0" borderId="0" xfId="87" applyFont="1" applyFill="1" applyBorder="1" applyAlignment="1">
      <alignment vertical="top" wrapText="1"/>
    </xf>
    <xf numFmtId="0" fontId="3" fillId="0" borderId="0" xfId="81" applyFont="1" applyFill="1" applyBorder="1"/>
    <xf numFmtId="167" fontId="2" fillId="0" borderId="0" xfId="81" applyNumberFormat="1" applyFill="1"/>
    <xf numFmtId="0" fontId="3" fillId="0" borderId="0" xfId="81" applyFont="1" applyFill="1" applyBorder="1" applyAlignment="1">
      <alignment horizontal="right" vertical="center"/>
    </xf>
    <xf numFmtId="168" fontId="29" fillId="0" borderId="0" xfId="75" applyNumberFormat="1" applyFont="1" applyFill="1" applyBorder="1" applyAlignment="1">
      <alignment horizontal="right" vertical="center" wrapText="1"/>
    </xf>
    <xf numFmtId="168" fontId="30" fillId="0" borderId="0" xfId="75" applyNumberFormat="1" applyFont="1" applyFill="1" applyBorder="1" applyAlignment="1">
      <alignment horizontal="right" vertical="center" wrapText="1"/>
    </xf>
    <xf numFmtId="168" fontId="35" fillId="0" borderId="0" xfId="75" applyNumberFormat="1" applyFont="1" applyFill="1" applyBorder="1" applyAlignment="1">
      <alignment horizontal="right" vertical="center" wrapText="1"/>
    </xf>
    <xf numFmtId="168" fontId="45" fillId="0" borderId="0" xfId="75" applyNumberFormat="1" applyFont="1" applyFill="1" applyBorder="1" applyAlignment="1">
      <alignment horizontal="right" vertical="center" wrapText="1"/>
    </xf>
    <xf numFmtId="168" fontId="29" fillId="0" borderId="0" xfId="50" applyNumberFormat="1" applyFont="1" applyFill="1" applyAlignment="1">
      <alignment horizontal="right" vertical="center"/>
    </xf>
    <xf numFmtId="168" fontId="30" fillId="0" borderId="0" xfId="50" applyNumberFormat="1" applyFont="1" applyFill="1" applyAlignment="1">
      <alignment horizontal="right" vertical="center"/>
    </xf>
    <xf numFmtId="168" fontId="31" fillId="0" borderId="0" xfId="50" applyNumberFormat="1" applyFont="1" applyFill="1" applyAlignment="1">
      <alignment horizontal="right" vertical="center"/>
    </xf>
    <xf numFmtId="168" fontId="30" fillId="0" borderId="0" xfId="80" applyNumberFormat="1" applyFont="1" applyFill="1"/>
    <xf numFmtId="0" fontId="32" fillId="0" borderId="0" xfId="90" applyNumberFormat="1" applyFont="1" applyFill="1" applyAlignment="1" applyProtection="1">
      <protection hidden="1"/>
    </xf>
    <xf numFmtId="0" fontId="28" fillId="0" borderId="0" xfId="90" applyFont="1" applyFill="1" applyAlignment="1" applyProtection="1">
      <protection hidden="1"/>
    </xf>
    <xf numFmtId="0" fontId="28" fillId="0" borderId="0" xfId="90" applyFont="1" applyProtection="1">
      <protection hidden="1"/>
    </xf>
    <xf numFmtId="0" fontId="28" fillId="0" borderId="0" xfId="90" applyFont="1"/>
    <xf numFmtId="0" fontId="32" fillId="0" borderId="0" xfId="90" applyNumberFormat="1" applyFont="1" applyFill="1" applyAlignment="1" applyProtection="1">
      <alignment horizontal="centerContinuous" vertical="center"/>
      <protection hidden="1"/>
    </xf>
    <xf numFmtId="0" fontId="28" fillId="0" borderId="0" xfId="90" applyNumberFormat="1" applyFont="1" applyFill="1" applyAlignment="1" applyProtection="1">
      <alignment horizontal="centerContinuous"/>
      <protection hidden="1"/>
    </xf>
    <xf numFmtId="0" fontId="28" fillId="0" borderId="0" xfId="90" applyNumberFormat="1" applyFont="1" applyFill="1" applyAlignment="1" applyProtection="1">
      <protection hidden="1"/>
    </xf>
    <xf numFmtId="0" fontId="28" fillId="0" borderId="0" xfId="90" applyNumberFormat="1" applyFont="1" applyFill="1" applyAlignment="1" applyProtection="1">
      <alignment vertical="top" wrapText="1"/>
      <protection hidden="1"/>
    </xf>
    <xf numFmtId="0" fontId="32" fillId="0" borderId="0" xfId="90" applyNumberFormat="1" applyFont="1" applyFill="1" applyAlignment="1" applyProtection="1">
      <alignment horizontal="centerContinuous" vertical="top"/>
      <protection hidden="1"/>
    </xf>
    <xf numFmtId="0" fontId="28" fillId="0" borderId="0" xfId="90" applyNumberFormat="1" applyFont="1" applyFill="1" applyAlignment="1" applyProtection="1">
      <alignment horizontal="centerContinuous" vertical="top"/>
      <protection hidden="1"/>
    </xf>
    <xf numFmtId="0" fontId="28" fillId="0" borderId="0" xfId="90" applyNumberFormat="1" applyFont="1" applyFill="1" applyAlignment="1" applyProtection="1">
      <alignment horizontal="right" vertical="top"/>
      <protection hidden="1"/>
    </xf>
    <xf numFmtId="0" fontId="49" fillId="0" borderId="0" xfId="0" applyFont="1"/>
    <xf numFmtId="0" fontId="28" fillId="0" borderId="1" xfId="0" applyFont="1" applyFill="1" applyBorder="1" applyAlignment="1">
      <alignment horizontal="center" wrapText="1"/>
    </xf>
    <xf numFmtId="167" fontId="2" fillId="0" borderId="1" xfId="81" applyNumberFormat="1" applyBorder="1"/>
    <xf numFmtId="167" fontId="2" fillId="0" borderId="1" xfId="81" applyNumberFormat="1" applyBorder="1" applyAlignment="1">
      <alignment horizontal="center" vertical="center"/>
    </xf>
    <xf numFmtId="167" fontId="2" fillId="0" borderId="1" xfId="81" applyNumberFormat="1" applyBorder="1" applyAlignment="1">
      <alignment vertical="center"/>
    </xf>
    <xf numFmtId="168" fontId="2" fillId="0" borderId="1" xfId="81" applyNumberFormat="1" applyBorder="1"/>
    <xf numFmtId="180" fontId="30" fillId="0" borderId="1" xfId="0" applyNumberFormat="1" applyFont="1" applyBorder="1" applyAlignment="1">
      <alignment horizontal="center" vertical="center" wrapText="1"/>
    </xf>
    <xf numFmtId="0" fontId="29" fillId="0" borderId="1" xfId="81" applyFont="1" applyBorder="1" applyAlignment="1">
      <alignment horizontal="center" vertical="center"/>
    </xf>
    <xf numFmtId="0" fontId="33" fillId="0" borderId="1" xfId="81" applyFont="1" applyBorder="1" applyAlignment="1">
      <alignment horizontal="left" vertical="center" wrapText="1"/>
    </xf>
    <xf numFmtId="166" fontId="29" fillId="0" borderId="1" xfId="80" applyNumberFormat="1" applyFont="1" applyFill="1" applyBorder="1" applyAlignment="1">
      <alignment horizontal="center" vertical="center" wrapText="1"/>
    </xf>
    <xf numFmtId="0" fontId="30" fillId="0" borderId="1" xfId="81" applyFont="1" applyBorder="1" applyAlignment="1">
      <alignment horizontal="center" vertical="center"/>
    </xf>
    <xf numFmtId="166" fontId="30" fillId="0" borderId="1" xfId="81" applyNumberFormat="1" applyFont="1" applyFill="1" applyBorder="1" applyAlignment="1">
      <alignment horizontal="center" vertical="center"/>
    </xf>
    <xf numFmtId="166" fontId="29" fillId="0" borderId="1" xfId="81" applyNumberFormat="1" applyFont="1" applyBorder="1" applyAlignment="1">
      <alignment horizontal="center" vertical="center"/>
    </xf>
    <xf numFmtId="0" fontId="30" fillId="0" borderId="1" xfId="81" applyFont="1" applyFill="1" applyBorder="1" applyAlignment="1">
      <alignment horizontal="center" vertical="center"/>
    </xf>
    <xf numFmtId="0" fontId="29" fillId="0" borderId="1" xfId="81" applyFont="1" applyFill="1" applyBorder="1" applyAlignment="1">
      <alignment horizontal="center" vertical="center"/>
    </xf>
    <xf numFmtId="0" fontId="33" fillId="0" borderId="1" xfId="8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justify" wrapText="1"/>
    </xf>
    <xf numFmtId="0" fontId="34" fillId="0" borderId="1" xfId="81" applyFont="1" applyFill="1" applyBorder="1" applyAlignment="1">
      <alignment horizontal="left" vertical="center" wrapText="1"/>
    </xf>
    <xf numFmtId="166" fontId="30" fillId="0" borderId="1" xfId="81" applyNumberFormat="1" applyFont="1" applyBorder="1" applyAlignment="1">
      <alignment horizontal="center" vertical="center"/>
    </xf>
    <xf numFmtId="0" fontId="33" fillId="0" borderId="1" xfId="81" applyFont="1" applyBorder="1" applyAlignment="1">
      <alignment vertical="top" wrapText="1"/>
    </xf>
    <xf numFmtId="0" fontId="3" fillId="0" borderId="1" xfId="81" applyFont="1" applyFill="1" applyBorder="1" applyAlignment="1">
      <alignment vertical="center" wrapText="1"/>
    </xf>
    <xf numFmtId="0" fontId="3" fillId="0" borderId="1" xfId="81" applyFont="1" applyBorder="1" applyAlignment="1">
      <alignment horizontal="center"/>
    </xf>
    <xf numFmtId="0" fontId="3" fillId="0" borderId="1" xfId="81" applyFont="1" applyBorder="1" applyAlignment="1">
      <alignment horizontal="justify"/>
    </xf>
    <xf numFmtId="166" fontId="38" fillId="0" borderId="1" xfId="81" applyNumberFormat="1" applyFont="1" applyBorder="1" applyAlignment="1">
      <alignment horizontal="center" vertical="center"/>
    </xf>
    <xf numFmtId="49" fontId="40" fillId="0" borderId="1" xfId="81" applyNumberFormat="1" applyFont="1" applyBorder="1" applyAlignment="1">
      <alignment horizontal="center" vertical="top"/>
    </xf>
    <xf numFmtId="0" fontId="41" fillId="0" borderId="1" xfId="81" applyFont="1" applyBorder="1" applyAlignment="1">
      <alignment horizontal="center" vertical="top" wrapText="1"/>
    </xf>
    <xf numFmtId="180" fontId="42" fillId="0" borderId="1" xfId="81" applyNumberFormat="1" applyFont="1" applyBorder="1" applyAlignment="1">
      <alignment horizontal="center" vertical="center"/>
    </xf>
    <xf numFmtId="167" fontId="30" fillId="0" borderId="1" xfId="0" applyNumberFormat="1" applyFont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/>
    </xf>
    <xf numFmtId="167" fontId="29" fillId="0" borderId="1" xfId="81" applyNumberFormat="1" applyFont="1" applyBorder="1" applyAlignment="1">
      <alignment horizontal="center" vertical="center"/>
    </xf>
    <xf numFmtId="167" fontId="42" fillId="0" borderId="1" xfId="81" applyNumberFormat="1" applyFont="1" applyBorder="1" applyAlignment="1">
      <alignment horizontal="center" vertical="center"/>
    </xf>
    <xf numFmtId="167" fontId="39" fillId="0" borderId="1" xfId="81" applyNumberFormat="1" applyFont="1" applyBorder="1" applyAlignment="1">
      <alignment horizontal="center"/>
    </xf>
    <xf numFmtId="0" fontId="30" fillId="0" borderId="21" xfId="80" applyFont="1" applyFill="1" applyBorder="1" applyAlignment="1">
      <alignment horizontal="center"/>
    </xf>
    <xf numFmtId="0" fontId="44" fillId="0" borderId="1" xfId="80" applyNumberFormat="1" applyFont="1" applyFill="1" applyBorder="1" applyAlignment="1">
      <alignment horizontal="left" vertical="center"/>
    </xf>
    <xf numFmtId="0" fontId="50" fillId="0" borderId="0" xfId="91" applyNumberFormat="1" applyFont="1" applyFill="1" applyAlignment="1" applyProtection="1">
      <protection hidden="1"/>
    </xf>
    <xf numFmtId="0" fontId="48" fillId="0" borderId="0" xfId="91" applyFont="1" applyFill="1" applyAlignment="1" applyProtection="1">
      <protection hidden="1"/>
    </xf>
    <xf numFmtId="0" fontId="48" fillId="0" borderId="0" xfId="91" applyProtection="1">
      <protection hidden="1"/>
    </xf>
    <xf numFmtId="0" fontId="52" fillId="0" borderId="0" xfId="91" applyNumberFormat="1" applyFont="1" applyFill="1" applyAlignment="1" applyProtection="1">
      <protection hidden="1"/>
    </xf>
    <xf numFmtId="0" fontId="48" fillId="0" borderId="0" xfId="91"/>
    <xf numFmtId="0" fontId="52" fillId="0" borderId="0" xfId="91" applyNumberFormat="1" applyFont="1" applyFill="1" applyAlignment="1" applyProtection="1">
      <alignment vertical="top" wrapText="1"/>
      <protection hidden="1"/>
    </xf>
    <xf numFmtId="0" fontId="52" fillId="0" borderId="0" xfId="91" applyNumberFormat="1" applyFont="1" applyFill="1" applyAlignment="1" applyProtection="1">
      <alignment vertical="top"/>
      <protection hidden="1"/>
    </xf>
    <xf numFmtId="0" fontId="50" fillId="0" borderId="0" xfId="91" applyNumberFormat="1" applyFont="1" applyFill="1" applyAlignment="1" applyProtection="1">
      <alignment vertical="top"/>
      <protection hidden="1"/>
    </xf>
    <xf numFmtId="0" fontId="52" fillId="0" borderId="30" xfId="91" applyNumberFormat="1" applyFont="1" applyFill="1" applyBorder="1" applyAlignment="1" applyProtection="1">
      <alignment vertical="top" wrapText="1"/>
      <protection hidden="1"/>
    </xf>
    <xf numFmtId="0" fontId="52" fillId="0" borderId="31" xfId="91" applyNumberFormat="1" applyFont="1" applyFill="1" applyBorder="1" applyAlignment="1" applyProtection="1">
      <alignment horizontal="center" vertical="top"/>
      <protection hidden="1"/>
    </xf>
    <xf numFmtId="0" fontId="52" fillId="0" borderId="32" xfId="91" applyNumberFormat="1" applyFont="1" applyFill="1" applyBorder="1" applyAlignment="1" applyProtection="1">
      <alignment horizontal="center" vertical="top"/>
      <protection hidden="1"/>
    </xf>
    <xf numFmtId="0" fontId="48" fillId="0" borderId="33" xfId="91" applyFont="1" applyFill="1" applyBorder="1" applyProtection="1">
      <protection hidden="1"/>
    </xf>
    <xf numFmtId="0" fontId="48" fillId="0" borderId="34" xfId="91" applyNumberFormat="1" applyFont="1" applyFill="1" applyBorder="1" applyAlignment="1" applyProtection="1">
      <alignment horizontal="centerContinuous"/>
      <protection hidden="1"/>
    </xf>
    <xf numFmtId="0" fontId="48" fillId="0" borderId="33" xfId="91" applyNumberFormat="1" applyFont="1" applyFill="1" applyBorder="1" applyAlignment="1" applyProtection="1">
      <alignment horizontal="centerContinuous"/>
      <protection hidden="1"/>
    </xf>
    <xf numFmtId="0" fontId="48" fillId="0" borderId="32" xfId="91" applyNumberFormat="1" applyFont="1" applyFill="1" applyBorder="1" applyAlignment="1" applyProtection="1">
      <protection hidden="1"/>
    </xf>
    <xf numFmtId="0" fontId="48" fillId="0" borderId="27" xfId="91" applyFont="1" applyFill="1" applyBorder="1" applyProtection="1">
      <protection hidden="1"/>
    </xf>
    <xf numFmtId="0" fontId="50" fillId="0" borderId="28" xfId="91" applyNumberFormat="1" applyFont="1" applyFill="1" applyBorder="1" applyAlignment="1" applyProtection="1">
      <protection hidden="1"/>
    </xf>
    <xf numFmtId="0" fontId="50" fillId="0" borderId="22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21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35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8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5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7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6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4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28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24" xfId="91" applyNumberFormat="1" applyFont="1" applyFill="1" applyBorder="1" applyAlignment="1" applyProtection="1">
      <alignment horizontal="center"/>
      <protection hidden="1"/>
    </xf>
    <xf numFmtId="0" fontId="50" fillId="0" borderId="36" xfId="91" applyNumberFormat="1" applyFont="1" applyFill="1" applyBorder="1" applyAlignment="1" applyProtection="1">
      <alignment horizontal="center"/>
      <protection hidden="1"/>
    </xf>
    <xf numFmtId="0" fontId="50" fillId="0" borderId="37" xfId="91" applyNumberFormat="1" applyFont="1" applyFill="1" applyBorder="1" applyAlignment="1" applyProtection="1">
      <alignment horizontal="center"/>
      <protection hidden="1"/>
    </xf>
    <xf numFmtId="0" fontId="50" fillId="0" borderId="14" xfId="91" applyNumberFormat="1" applyFont="1" applyFill="1" applyBorder="1" applyAlignment="1" applyProtection="1">
      <alignment horizontal="center"/>
      <protection hidden="1"/>
    </xf>
    <xf numFmtId="0" fontId="50" fillId="0" borderId="13" xfId="91" applyNumberFormat="1" applyFont="1" applyFill="1" applyBorder="1" applyAlignment="1" applyProtection="1">
      <alignment horizontal="center"/>
      <protection hidden="1"/>
    </xf>
    <xf numFmtId="0" fontId="50" fillId="0" borderId="1" xfId="91" applyNumberFormat="1" applyFont="1" applyFill="1" applyBorder="1" applyAlignment="1" applyProtection="1">
      <alignment horizontal="center"/>
      <protection hidden="1"/>
    </xf>
    <xf numFmtId="0" fontId="50" fillId="0" borderId="25" xfId="91" applyNumberFormat="1" applyFont="1" applyFill="1" applyBorder="1" applyAlignment="1" applyProtection="1">
      <alignment horizontal="center"/>
      <protection hidden="1"/>
    </xf>
    <xf numFmtId="0" fontId="50" fillId="0" borderId="38" xfId="91" applyNumberFormat="1" applyFont="1" applyFill="1" applyBorder="1" applyAlignment="1" applyProtection="1">
      <alignment horizontal="center"/>
      <protection hidden="1"/>
    </xf>
    <xf numFmtId="0" fontId="52" fillId="0" borderId="28" xfId="91" applyNumberFormat="1" applyFont="1" applyFill="1" applyBorder="1" applyAlignment="1" applyProtection="1">
      <protection hidden="1"/>
    </xf>
    <xf numFmtId="171" fontId="52" fillId="0" borderId="39" xfId="91" applyNumberFormat="1" applyFont="1" applyFill="1" applyBorder="1" applyAlignment="1" applyProtection="1">
      <protection hidden="1"/>
    </xf>
    <xf numFmtId="172" fontId="52" fillId="0" borderId="13" xfId="91" applyNumberFormat="1" applyFont="1" applyFill="1" applyBorder="1" applyAlignment="1" applyProtection="1">
      <protection hidden="1"/>
    </xf>
    <xf numFmtId="172" fontId="52" fillId="0" borderId="40" xfId="91" applyNumberFormat="1" applyFont="1" applyFill="1" applyBorder="1" applyAlignment="1" applyProtection="1">
      <protection hidden="1"/>
    </xf>
    <xf numFmtId="173" fontId="52" fillId="0" borderId="41" xfId="91" applyNumberFormat="1" applyFont="1" applyFill="1" applyBorder="1" applyAlignment="1" applyProtection="1">
      <protection hidden="1"/>
    </xf>
    <xf numFmtId="173" fontId="52" fillId="0" borderId="39" xfId="91" applyNumberFormat="1" applyFont="1" applyFill="1" applyBorder="1" applyAlignment="1" applyProtection="1">
      <protection hidden="1"/>
    </xf>
    <xf numFmtId="173" fontId="51" fillId="0" borderId="42" xfId="91" applyNumberFormat="1" applyFont="1" applyFill="1" applyBorder="1" applyAlignment="1" applyProtection="1">
      <protection hidden="1"/>
    </xf>
    <xf numFmtId="174" fontId="52" fillId="0" borderId="43" xfId="91" applyNumberFormat="1" applyFont="1" applyFill="1" applyBorder="1" applyAlignment="1" applyProtection="1">
      <protection hidden="1"/>
    </xf>
    <xf numFmtId="174" fontId="52" fillId="0" borderId="44" xfId="91" applyNumberFormat="1" applyFont="1" applyFill="1" applyBorder="1" applyAlignment="1" applyProtection="1">
      <protection hidden="1"/>
    </xf>
    <xf numFmtId="175" fontId="52" fillId="0" borderId="44" xfId="91" applyNumberFormat="1" applyFont="1" applyFill="1" applyBorder="1" applyAlignment="1" applyProtection="1">
      <protection hidden="1"/>
    </xf>
    <xf numFmtId="176" fontId="52" fillId="0" borderId="44" xfId="91" applyNumberFormat="1" applyFont="1" applyFill="1" applyBorder="1" applyAlignment="1" applyProtection="1">
      <protection hidden="1"/>
    </xf>
    <xf numFmtId="174" fontId="52" fillId="0" borderId="39" xfId="91" applyNumberFormat="1" applyFont="1" applyFill="1" applyBorder="1" applyAlignment="1" applyProtection="1">
      <protection hidden="1"/>
    </xf>
    <xf numFmtId="178" fontId="52" fillId="0" borderId="40" xfId="91" applyNumberFormat="1" applyFont="1" applyFill="1" applyBorder="1" applyAlignment="1" applyProtection="1">
      <protection hidden="1"/>
    </xf>
    <xf numFmtId="178" fontId="52" fillId="0" borderId="13" xfId="91" applyNumberFormat="1" applyFont="1" applyFill="1" applyBorder="1" applyAlignment="1" applyProtection="1">
      <protection hidden="1"/>
    </xf>
    <xf numFmtId="179" fontId="52" fillId="0" borderId="13" xfId="91" applyNumberFormat="1" applyFont="1" applyFill="1" applyBorder="1" applyAlignment="1" applyProtection="1">
      <protection hidden="1"/>
    </xf>
    <xf numFmtId="178" fontId="52" fillId="0" borderId="16" xfId="91" applyNumberFormat="1" applyFont="1" applyFill="1" applyBorder="1" applyAlignment="1" applyProtection="1">
      <protection hidden="1"/>
    </xf>
    <xf numFmtId="178" fontId="52" fillId="0" borderId="45" xfId="91" applyNumberFormat="1" applyFont="1" applyFill="1" applyBorder="1" applyAlignment="1" applyProtection="1">
      <protection hidden="1"/>
    </xf>
    <xf numFmtId="0" fontId="52" fillId="0" borderId="36" xfId="91" applyNumberFormat="1" applyFont="1" applyFill="1" applyBorder="1" applyAlignment="1" applyProtection="1">
      <protection hidden="1"/>
    </xf>
    <xf numFmtId="174" fontId="52" fillId="0" borderId="25" xfId="91" applyNumberFormat="1" applyFont="1" applyFill="1" applyBorder="1" applyAlignment="1" applyProtection="1">
      <protection hidden="1"/>
    </xf>
    <xf numFmtId="175" fontId="52" fillId="0" borderId="25" xfId="91" applyNumberFormat="1" applyFont="1" applyFill="1" applyBorder="1" applyAlignment="1" applyProtection="1">
      <protection hidden="1"/>
    </xf>
    <xf numFmtId="174" fontId="53" fillId="0" borderId="25" xfId="91" applyNumberFormat="1" applyFont="1" applyFill="1" applyBorder="1" applyAlignment="1" applyProtection="1">
      <protection hidden="1"/>
    </xf>
    <xf numFmtId="175" fontId="53" fillId="0" borderId="25" xfId="91" applyNumberFormat="1" applyFont="1" applyFill="1" applyBorder="1" applyAlignment="1" applyProtection="1">
      <protection hidden="1"/>
    </xf>
    <xf numFmtId="174" fontId="54" fillId="0" borderId="25" xfId="91" applyNumberFormat="1" applyFont="1" applyFill="1" applyBorder="1" applyAlignment="1" applyProtection="1">
      <protection hidden="1"/>
    </xf>
    <xf numFmtId="175" fontId="54" fillId="0" borderId="25" xfId="91" applyNumberFormat="1" applyFont="1" applyFill="1" applyBorder="1" applyAlignment="1" applyProtection="1">
      <protection hidden="1"/>
    </xf>
    <xf numFmtId="174" fontId="52" fillId="0" borderId="50" xfId="91" applyNumberFormat="1" applyFont="1" applyFill="1" applyBorder="1" applyAlignment="1" applyProtection="1">
      <protection hidden="1"/>
    </xf>
    <xf numFmtId="175" fontId="52" fillId="0" borderId="50" xfId="91" applyNumberFormat="1" applyFont="1" applyFill="1" applyBorder="1" applyAlignment="1" applyProtection="1">
      <protection hidden="1"/>
    </xf>
    <xf numFmtId="178" fontId="50" fillId="0" borderId="26" xfId="91" applyNumberFormat="1" applyFont="1" applyFill="1" applyBorder="1" applyAlignment="1" applyProtection="1">
      <protection hidden="1"/>
    </xf>
    <xf numFmtId="178" fontId="50" fillId="0" borderId="53" xfId="91" applyNumberFormat="1" applyFont="1" applyFill="1" applyBorder="1" applyAlignment="1" applyProtection="1">
      <protection hidden="1"/>
    </xf>
    <xf numFmtId="178" fontId="50" fillId="0" borderId="15" xfId="91" applyNumberFormat="1" applyFont="1" applyFill="1" applyBorder="1" applyAlignment="1" applyProtection="1">
      <protection hidden="1"/>
    </xf>
    <xf numFmtId="178" fontId="50" fillId="0" borderId="14" xfId="91" applyNumberFormat="1" applyFont="1" applyFill="1" applyBorder="1" applyAlignment="1" applyProtection="1">
      <protection hidden="1"/>
    </xf>
    <xf numFmtId="177" fontId="50" fillId="0" borderId="15" xfId="91" applyNumberFormat="1" applyFont="1" applyFill="1" applyBorder="1" applyAlignment="1" applyProtection="1">
      <protection hidden="1"/>
    </xf>
    <xf numFmtId="178" fontId="50" fillId="0" borderId="18" xfId="91" applyNumberFormat="1" applyFont="1" applyFill="1" applyBorder="1" applyAlignment="1" applyProtection="1">
      <protection hidden="1"/>
    </xf>
    <xf numFmtId="178" fontId="50" fillId="0" borderId="16" xfId="91" applyNumberFormat="1" applyFont="1" applyFill="1" applyBorder="1" applyAlignment="1" applyProtection="1">
      <protection hidden="1"/>
    </xf>
    <xf numFmtId="178" fontId="50" fillId="0" borderId="28" xfId="91" applyNumberFormat="1" applyFont="1" applyFill="1" applyBorder="1" applyAlignment="1" applyProtection="1">
      <protection hidden="1"/>
    </xf>
    <xf numFmtId="178" fontId="50" fillId="0" borderId="51" xfId="91" applyNumberFormat="1" applyFont="1" applyFill="1" applyBorder="1" applyAlignment="1" applyProtection="1">
      <protection hidden="1"/>
    </xf>
    <xf numFmtId="178" fontId="50" fillId="0" borderId="42" xfId="91" applyNumberFormat="1" applyFont="1" applyFill="1" applyBorder="1" applyAlignment="1" applyProtection="1">
      <protection hidden="1"/>
    </xf>
    <xf numFmtId="178" fontId="50" fillId="0" borderId="44" xfId="91" applyNumberFormat="1" applyFont="1" applyFill="1" applyBorder="1" applyAlignment="1" applyProtection="1">
      <protection hidden="1"/>
    </xf>
    <xf numFmtId="178" fontId="50" fillId="0" borderId="50" xfId="91" applyNumberFormat="1" applyFont="1" applyFill="1" applyBorder="1" applyAlignment="1" applyProtection="1">
      <protection hidden="1"/>
    </xf>
    <xf numFmtId="178" fontId="50" fillId="0" borderId="43" xfId="91" applyNumberFormat="1" applyFont="1" applyFill="1" applyBorder="1" applyAlignment="1" applyProtection="1">
      <protection hidden="1"/>
    </xf>
    <xf numFmtId="178" fontId="50" fillId="0" borderId="54" xfId="91" applyNumberFormat="1" applyFont="1" applyFill="1" applyBorder="1" applyAlignment="1" applyProtection="1">
      <protection hidden="1"/>
    </xf>
    <xf numFmtId="178" fontId="50" fillId="0" borderId="23" xfId="91" applyNumberFormat="1" applyFont="1" applyFill="1" applyBorder="1" applyAlignment="1" applyProtection="1">
      <protection hidden="1"/>
    </xf>
    <xf numFmtId="0" fontId="52" fillId="0" borderId="55" xfId="91" applyNumberFormat="1" applyFont="1" applyFill="1" applyBorder="1" applyAlignment="1" applyProtection="1">
      <alignment horizontal="center"/>
      <protection hidden="1"/>
    </xf>
    <xf numFmtId="0" fontId="48" fillId="0" borderId="55" xfId="91" applyBorder="1" applyProtection="1">
      <protection hidden="1"/>
    </xf>
    <xf numFmtId="0" fontId="52" fillId="0" borderId="0" xfId="91" applyNumberFormat="1" applyFont="1" applyFill="1" applyAlignment="1" applyProtection="1">
      <alignment horizontal="center"/>
      <protection hidden="1"/>
    </xf>
    <xf numFmtId="0" fontId="50" fillId="0" borderId="53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42" xfId="91" applyNumberFormat="1" applyFont="1" applyFill="1" applyBorder="1" applyAlignment="1" applyProtection="1">
      <alignment horizontal="center"/>
      <protection hidden="1"/>
    </xf>
    <xf numFmtId="0" fontId="50" fillId="0" borderId="44" xfId="91" applyNumberFormat="1" applyFont="1" applyFill="1" applyBorder="1" applyAlignment="1" applyProtection="1">
      <alignment horizontal="center"/>
      <protection hidden="1"/>
    </xf>
    <xf numFmtId="0" fontId="50" fillId="0" borderId="39" xfId="91" applyNumberFormat="1" applyFont="1" applyFill="1" applyBorder="1" applyAlignment="1" applyProtection="1">
      <alignment horizontal="center"/>
      <protection hidden="1"/>
    </xf>
    <xf numFmtId="173" fontId="52" fillId="0" borderId="25" xfId="91" applyNumberFormat="1" applyFont="1" applyFill="1" applyBorder="1" applyAlignment="1" applyProtection="1">
      <protection hidden="1"/>
    </xf>
    <xf numFmtId="173" fontId="52" fillId="0" borderId="50" xfId="91" applyNumberFormat="1" applyFont="1" applyFill="1" applyBorder="1" applyAlignment="1" applyProtection="1">
      <protection hidden="1"/>
    </xf>
    <xf numFmtId="178" fontId="50" fillId="0" borderId="49" xfId="91" applyNumberFormat="1" applyFont="1" applyFill="1" applyBorder="1" applyAlignment="1" applyProtection="1">
      <protection hidden="1"/>
    </xf>
    <xf numFmtId="176" fontId="52" fillId="0" borderId="25" xfId="91" applyNumberFormat="1" applyFont="1" applyFill="1" applyBorder="1" applyAlignment="1" applyProtection="1">
      <protection hidden="1"/>
    </xf>
    <xf numFmtId="176" fontId="52" fillId="0" borderId="50" xfId="91" applyNumberFormat="1" applyFont="1" applyFill="1" applyBorder="1" applyAlignment="1" applyProtection="1">
      <protection hidden="1"/>
    </xf>
    <xf numFmtId="0" fontId="28" fillId="0" borderId="0" xfId="90" applyNumberFormat="1" applyFont="1" applyFill="1" applyAlignment="1" applyProtection="1">
      <alignment horizontal="right" vertical="top" wrapText="1"/>
      <protection hidden="1"/>
    </xf>
    <xf numFmtId="0" fontId="28" fillId="0" borderId="0" xfId="90" applyNumberFormat="1" applyFont="1" applyFill="1" applyAlignment="1" applyProtection="1">
      <alignment horizontal="right"/>
      <protection hidden="1"/>
    </xf>
    <xf numFmtId="0" fontId="52" fillId="0" borderId="29" xfId="91" applyNumberFormat="1" applyFont="1" applyFill="1" applyBorder="1" applyAlignment="1" applyProtection="1">
      <alignment horizontal="center" vertical="center"/>
      <protection hidden="1"/>
    </xf>
    <xf numFmtId="0" fontId="52" fillId="0" borderId="32" xfId="91" applyNumberFormat="1" applyFont="1" applyFill="1" applyBorder="1" applyAlignment="1" applyProtection="1">
      <alignment horizontal="center" vertical="center"/>
      <protection hidden="1"/>
    </xf>
    <xf numFmtId="167" fontId="0" fillId="0" borderId="0" xfId="81" applyNumberFormat="1" applyFont="1" applyFill="1"/>
    <xf numFmtId="181" fontId="2" fillId="0" borderId="0" xfId="81" applyNumberFormat="1" applyFill="1"/>
    <xf numFmtId="0" fontId="3" fillId="0" borderId="0" xfId="81" applyFont="1"/>
    <xf numFmtId="0" fontId="3" fillId="0" borderId="0" xfId="84" applyFont="1" applyFill="1" applyAlignment="1"/>
    <xf numFmtId="0" fontId="3" fillId="0" borderId="0" xfId="84" applyFont="1" applyFill="1" applyAlignment="1">
      <alignment horizontal="right"/>
    </xf>
    <xf numFmtId="0" fontId="3" fillId="0" borderId="0" xfId="84" applyFont="1" applyFill="1" applyAlignment="1">
      <alignment horizontal="right"/>
    </xf>
    <xf numFmtId="0" fontId="4" fillId="0" borderId="0" xfId="81" applyFont="1" applyAlignment="1">
      <alignment vertical="center" wrapText="1"/>
    </xf>
    <xf numFmtId="0" fontId="3" fillId="0" borderId="0" xfId="81" applyFont="1" applyAlignment="1">
      <alignment horizontal="right"/>
    </xf>
    <xf numFmtId="0" fontId="3" fillId="0" borderId="0" xfId="81" applyFont="1" applyAlignment="1">
      <alignment horizontal="right" vertical="center"/>
    </xf>
    <xf numFmtId="0" fontId="4" fillId="0" borderId="13" xfId="81" applyFont="1" applyBorder="1" applyAlignment="1">
      <alignment horizontal="center" vertical="center" wrapText="1"/>
    </xf>
    <xf numFmtId="0" fontId="3" fillId="0" borderId="1" xfId="81" applyFont="1" applyBorder="1" applyAlignment="1">
      <alignment horizontal="center" vertical="center"/>
    </xf>
    <xf numFmtId="166" fontId="3" fillId="0" borderId="1" xfId="81" applyNumberFormat="1" applyFont="1" applyBorder="1" applyAlignment="1">
      <alignment horizontal="center" vertical="center"/>
    </xf>
    <xf numFmtId="49" fontId="3" fillId="0" borderId="1" xfId="81" applyNumberFormat="1" applyFont="1" applyBorder="1" applyAlignment="1">
      <alignment horizontal="center" vertical="center"/>
    </xf>
    <xf numFmtId="0" fontId="3" fillId="0" borderId="1" xfId="81" applyFont="1" applyBorder="1" applyAlignment="1">
      <alignment horizontal="justify" vertical="center"/>
    </xf>
    <xf numFmtId="0" fontId="34" fillId="0" borderId="1" xfId="81" applyFont="1" applyBorder="1" applyAlignment="1">
      <alignment horizontal="justify" vertical="center" wrapText="1"/>
    </xf>
    <xf numFmtId="0" fontId="3" fillId="0" borderId="1" xfId="81" applyFont="1" applyBorder="1" applyAlignment="1">
      <alignment vertical="center"/>
    </xf>
    <xf numFmtId="0" fontId="45" fillId="0" borderId="1" xfId="80" applyFont="1" applyFill="1" applyBorder="1" applyAlignment="1">
      <alignment horizontal="justify" vertical="top" wrapText="1"/>
    </xf>
    <xf numFmtId="182" fontId="3" fillId="0" borderId="0" xfId="81" applyNumberFormat="1" applyFont="1"/>
    <xf numFmtId="183" fontId="30" fillId="0" borderId="0" xfId="80" applyNumberFormat="1" applyFont="1" applyFill="1"/>
    <xf numFmtId="181" fontId="42" fillId="0" borderId="1" xfId="81" applyNumberFormat="1" applyFont="1" applyBorder="1" applyAlignment="1">
      <alignment horizontal="center" vertical="center"/>
    </xf>
    <xf numFmtId="180" fontId="3" fillId="0" borderId="1" xfId="81" applyNumberFormat="1" applyFont="1" applyBorder="1" applyAlignment="1">
      <alignment horizontal="center" vertical="center"/>
    </xf>
    <xf numFmtId="0" fontId="52" fillId="0" borderId="33" xfId="91" applyNumberFormat="1" applyFont="1" applyFill="1" applyBorder="1" applyAlignment="1" applyProtection="1">
      <alignment horizontal="center" vertical="top"/>
      <protection hidden="1"/>
    </xf>
    <xf numFmtId="0" fontId="52" fillId="0" borderId="55" xfId="91" applyNumberFormat="1" applyFont="1" applyFill="1" applyBorder="1" applyAlignment="1" applyProtection="1">
      <alignment horizontal="center" vertical="center"/>
      <protection hidden="1"/>
    </xf>
    <xf numFmtId="0" fontId="50" fillId="0" borderId="26" xfId="91" applyNumberFormat="1" applyFont="1" applyFill="1" applyBorder="1" applyAlignment="1" applyProtection="1">
      <alignment horizontal="center" vertical="center" wrapText="1"/>
      <protection hidden="1"/>
    </xf>
    <xf numFmtId="177" fontId="51" fillId="0" borderId="40" xfId="91" applyNumberFormat="1" applyFont="1" applyFill="1" applyBorder="1" applyAlignment="1" applyProtection="1">
      <protection hidden="1"/>
    </xf>
    <xf numFmtId="176" fontId="53" fillId="0" borderId="25" xfId="91" applyNumberFormat="1" applyFont="1" applyFill="1" applyBorder="1" applyAlignment="1" applyProtection="1">
      <protection hidden="1"/>
    </xf>
    <xf numFmtId="176" fontId="54" fillId="0" borderId="25" xfId="91" applyNumberFormat="1" applyFont="1" applyFill="1" applyBorder="1" applyAlignment="1" applyProtection="1">
      <protection hidden="1"/>
    </xf>
    <xf numFmtId="184" fontId="51" fillId="0" borderId="43" xfId="91" applyNumberFormat="1" applyFont="1" applyFill="1" applyBorder="1" applyAlignment="1" applyProtection="1">
      <protection hidden="1"/>
    </xf>
    <xf numFmtId="184" fontId="51" fillId="0" borderId="44" xfId="91" applyNumberFormat="1" applyFont="1" applyFill="1" applyBorder="1" applyAlignment="1" applyProtection="1">
      <protection hidden="1"/>
    </xf>
    <xf numFmtId="184" fontId="53" fillId="0" borderId="25" xfId="91" applyNumberFormat="1" applyFont="1" applyFill="1" applyBorder="1" applyAlignment="1" applyProtection="1">
      <protection hidden="1"/>
    </xf>
    <xf numFmtId="184" fontId="54" fillId="0" borderId="25" xfId="91" applyNumberFormat="1" applyFont="1" applyFill="1" applyBorder="1" applyAlignment="1" applyProtection="1">
      <protection hidden="1"/>
    </xf>
    <xf numFmtId="184" fontId="52" fillId="0" borderId="25" xfId="91" applyNumberFormat="1" applyFont="1" applyFill="1" applyBorder="1" applyAlignment="1" applyProtection="1">
      <protection hidden="1"/>
    </xf>
    <xf numFmtId="184" fontId="52" fillId="0" borderId="50" xfId="91" applyNumberFormat="1" applyFont="1" applyFill="1" applyBorder="1" applyAlignment="1" applyProtection="1">
      <protection hidden="1"/>
    </xf>
    <xf numFmtId="0" fontId="28" fillId="0" borderId="0" xfId="90" applyFont="1" applyAlignment="1" applyProtection="1">
      <alignment horizontal="right"/>
      <protection hidden="1"/>
    </xf>
    <xf numFmtId="0" fontId="52" fillId="0" borderId="30" xfId="91" applyNumberFormat="1" applyFont="1" applyFill="1" applyBorder="1" applyAlignment="1" applyProtection="1">
      <alignment horizontal="centerContinuous" vertical="top" wrapText="1"/>
      <protection hidden="1"/>
    </xf>
    <xf numFmtId="0" fontId="52" fillId="0" borderId="34" xfId="91" applyNumberFormat="1" applyFont="1" applyFill="1" applyBorder="1" applyAlignment="1" applyProtection="1">
      <alignment horizontal="centerContinuous" vertical="top"/>
      <protection hidden="1"/>
    </xf>
    <xf numFmtId="0" fontId="52" fillId="0" borderId="33" xfId="91" applyNumberFormat="1" applyFont="1" applyFill="1" applyBorder="1" applyAlignment="1" applyProtection="1">
      <alignment horizontal="centerContinuous" vertical="top"/>
      <protection hidden="1"/>
    </xf>
    <xf numFmtId="0" fontId="52" fillId="0" borderId="29" xfId="91" applyNumberFormat="1" applyFont="1" applyFill="1" applyBorder="1" applyAlignment="1" applyProtection="1">
      <alignment horizontal="centerContinuous" vertical="top"/>
      <protection hidden="1"/>
    </xf>
    <xf numFmtId="0" fontId="52" fillId="0" borderId="55" xfId="91" applyNumberFormat="1" applyFont="1" applyFill="1" applyBorder="1" applyAlignment="1" applyProtection="1">
      <alignment horizontal="center" vertical="top"/>
      <protection hidden="1"/>
    </xf>
    <xf numFmtId="0" fontId="50" fillId="0" borderId="37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56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57" xfId="91" applyNumberFormat="1" applyFont="1" applyFill="1" applyBorder="1" applyAlignment="1" applyProtection="1">
      <alignment horizontal="center"/>
      <protection hidden="1"/>
    </xf>
    <xf numFmtId="0" fontId="50" fillId="0" borderId="58" xfId="91" applyNumberFormat="1" applyFont="1" applyFill="1" applyBorder="1" applyAlignment="1" applyProtection="1">
      <alignment horizontal="center"/>
      <protection hidden="1"/>
    </xf>
    <xf numFmtId="0" fontId="50" fillId="0" borderId="40" xfId="91" applyNumberFormat="1" applyFont="1" applyFill="1" applyBorder="1" applyAlignment="1" applyProtection="1">
      <alignment horizontal="center"/>
      <protection hidden="1"/>
    </xf>
    <xf numFmtId="178" fontId="50" fillId="0" borderId="36" xfId="91" applyNumberFormat="1" applyFont="1" applyFill="1" applyBorder="1" applyAlignment="1" applyProtection="1">
      <protection hidden="1"/>
    </xf>
    <xf numFmtId="178" fontId="50" fillId="0" borderId="0" xfId="91" applyNumberFormat="1" applyFont="1" applyFill="1" applyAlignment="1" applyProtection="1">
      <protection hidden="1"/>
    </xf>
    <xf numFmtId="178" fontId="50" fillId="0" borderId="59" xfId="91" applyNumberFormat="1" applyFont="1" applyFill="1" applyBorder="1" applyAlignment="1" applyProtection="1">
      <protection hidden="1"/>
    </xf>
    <xf numFmtId="178" fontId="50" fillId="0" borderId="52" xfId="91" applyNumberFormat="1" applyFont="1" applyFill="1" applyBorder="1" applyAlignment="1" applyProtection="1">
      <protection hidden="1"/>
    </xf>
    <xf numFmtId="178" fontId="50" fillId="0" borderId="60" xfId="91" applyNumberFormat="1" applyFont="1" applyFill="1" applyBorder="1" applyAlignment="1" applyProtection="1">
      <protection hidden="1"/>
    </xf>
    <xf numFmtId="184" fontId="50" fillId="0" borderId="0" xfId="91" applyNumberFormat="1" applyFont="1" applyFill="1" applyAlignment="1" applyProtection="1">
      <protection hidden="1"/>
    </xf>
    <xf numFmtId="184" fontId="50" fillId="0" borderId="51" xfId="91" applyNumberFormat="1" applyFont="1" applyFill="1" applyBorder="1" applyAlignment="1" applyProtection="1">
      <protection hidden="1"/>
    </xf>
    <xf numFmtId="184" fontId="50" fillId="0" borderId="52" xfId="91" applyNumberFormat="1" applyFont="1" applyFill="1" applyBorder="1" applyAlignment="1" applyProtection="1">
      <protection hidden="1"/>
    </xf>
    <xf numFmtId="184" fontId="51" fillId="0" borderId="50" xfId="91" applyNumberFormat="1" applyFont="1" applyFill="1" applyBorder="1" applyAlignment="1" applyProtection="1">
      <protection hidden="1"/>
    </xf>
    <xf numFmtId="0" fontId="2" fillId="0" borderId="0" xfId="81" applyAlignment="1">
      <alignment horizontal="right"/>
    </xf>
    <xf numFmtId="185" fontId="52" fillId="0" borderId="25" xfId="91" applyNumberFormat="1" applyFont="1" applyFill="1" applyBorder="1" applyAlignment="1" applyProtection="1">
      <protection hidden="1"/>
    </xf>
    <xf numFmtId="185" fontId="52" fillId="0" borderId="50" xfId="91" applyNumberFormat="1" applyFont="1" applyFill="1" applyBorder="1" applyAlignment="1" applyProtection="1">
      <protection hidden="1"/>
    </xf>
    <xf numFmtId="185" fontId="50" fillId="0" borderId="15" xfId="91" applyNumberFormat="1" applyFont="1" applyFill="1" applyBorder="1" applyAlignment="1" applyProtection="1">
      <protection hidden="1"/>
    </xf>
    <xf numFmtId="185" fontId="50" fillId="0" borderId="43" xfId="91" applyNumberFormat="1" applyFont="1" applyFill="1" applyBorder="1" applyAlignment="1" applyProtection="1">
      <protection hidden="1"/>
    </xf>
    <xf numFmtId="185" fontId="48" fillId="0" borderId="0" xfId="91" applyNumberFormat="1" applyProtection="1">
      <protection hidden="1"/>
    </xf>
    <xf numFmtId="181" fontId="44" fillId="0" borderId="0" xfId="80" applyNumberFormat="1" applyFont="1" applyFill="1" applyAlignment="1">
      <alignment horizontal="left" vertical="center"/>
    </xf>
    <xf numFmtId="181" fontId="29" fillId="0" borderId="0" xfId="80" applyNumberFormat="1" applyFont="1" applyFill="1"/>
    <xf numFmtId="0" fontId="4" fillId="0" borderId="0" xfId="81" applyFont="1" applyAlignment="1">
      <alignment horizontal="center" vertical="center" wrapText="1"/>
    </xf>
    <xf numFmtId="0" fontId="4" fillId="0" borderId="0" xfId="82" applyFont="1" applyFill="1" applyAlignment="1">
      <alignment horizontal="right"/>
    </xf>
    <xf numFmtId="0" fontId="3" fillId="0" borderId="0" xfId="82" applyFont="1" applyFill="1" applyAlignment="1">
      <alignment horizontal="right"/>
    </xf>
    <xf numFmtId="0" fontId="29" fillId="0" borderId="0" xfId="80" applyFont="1" applyFill="1" applyAlignment="1">
      <alignment horizontal="center"/>
    </xf>
    <xf numFmtId="0" fontId="28" fillId="0" borderId="0" xfId="90" applyFont="1" applyAlignment="1" applyProtection="1">
      <alignment horizontal="right"/>
      <protection hidden="1"/>
    </xf>
    <xf numFmtId="0" fontId="28" fillId="0" borderId="0" xfId="90" applyNumberFormat="1" applyFont="1" applyFill="1" applyAlignment="1" applyProtection="1">
      <alignment horizontal="right" vertical="top" wrapText="1"/>
      <protection hidden="1"/>
    </xf>
    <xf numFmtId="0" fontId="28" fillId="0" borderId="0" xfId="90" applyNumberFormat="1" applyFont="1" applyFill="1" applyAlignment="1" applyProtection="1">
      <alignment horizontal="right"/>
      <protection hidden="1"/>
    </xf>
    <xf numFmtId="0" fontId="32" fillId="0" borderId="0" xfId="90" applyNumberFormat="1" applyFont="1" applyFill="1" applyAlignment="1" applyProtection="1">
      <alignment horizontal="center" vertical="top" wrapText="1"/>
      <protection hidden="1"/>
    </xf>
    <xf numFmtId="0" fontId="32" fillId="0" borderId="0" xfId="90" applyNumberFormat="1" applyFont="1" applyFill="1" applyAlignment="1" applyProtection="1">
      <alignment horizontal="center" vertical="top"/>
      <protection hidden="1"/>
    </xf>
    <xf numFmtId="171" fontId="52" fillId="0" borderId="42" xfId="91" applyNumberFormat="1" applyFont="1" applyFill="1" applyBorder="1" applyAlignment="1" applyProtection="1">
      <alignment wrapText="1"/>
      <protection hidden="1"/>
    </xf>
    <xf numFmtId="171" fontId="52" fillId="0" borderId="49" xfId="91" applyNumberFormat="1" applyFont="1" applyFill="1" applyBorder="1" applyAlignment="1" applyProtection="1">
      <alignment wrapText="1"/>
      <protection hidden="1"/>
    </xf>
    <xf numFmtId="174" fontId="52" fillId="0" borderId="44" xfId="91" applyNumberFormat="1" applyFont="1" applyFill="1" applyBorder="1" applyAlignment="1" applyProtection="1">
      <protection hidden="1"/>
    </xf>
    <xf numFmtId="174" fontId="52" fillId="0" borderId="50" xfId="91" applyNumberFormat="1" applyFont="1" applyFill="1" applyBorder="1" applyAlignment="1" applyProtection="1">
      <protection hidden="1"/>
    </xf>
    <xf numFmtId="178" fontId="52" fillId="0" borderId="52" xfId="91" applyNumberFormat="1" applyFont="1" applyFill="1" applyBorder="1" applyAlignment="1" applyProtection="1">
      <protection hidden="1"/>
    </xf>
    <xf numFmtId="171" fontId="52" fillId="0" borderId="46" xfId="91" applyNumberFormat="1" applyFont="1" applyFill="1" applyBorder="1" applyAlignment="1" applyProtection="1">
      <alignment wrapText="1"/>
      <protection hidden="1"/>
    </xf>
    <xf numFmtId="171" fontId="52" fillId="0" borderId="47" xfId="91" applyNumberFormat="1" applyFont="1" applyFill="1" applyBorder="1" applyAlignment="1" applyProtection="1">
      <alignment wrapText="1"/>
      <protection hidden="1"/>
    </xf>
    <xf numFmtId="174" fontId="52" fillId="0" borderId="1" xfId="91" applyNumberFormat="1" applyFont="1" applyFill="1" applyBorder="1" applyAlignment="1" applyProtection="1">
      <protection hidden="1"/>
    </xf>
    <xf numFmtId="174" fontId="52" fillId="0" borderId="25" xfId="91" applyNumberFormat="1" applyFont="1" applyFill="1" applyBorder="1" applyAlignment="1" applyProtection="1">
      <protection hidden="1"/>
    </xf>
    <xf numFmtId="178" fontId="52" fillId="0" borderId="48" xfId="91" applyNumberFormat="1" applyFont="1" applyFill="1" applyBorder="1" applyAlignment="1" applyProtection="1">
      <protection hidden="1"/>
    </xf>
    <xf numFmtId="171" fontId="54" fillId="0" borderId="46" xfId="91" applyNumberFormat="1" applyFont="1" applyFill="1" applyBorder="1" applyAlignment="1" applyProtection="1">
      <alignment wrapText="1"/>
      <protection hidden="1"/>
    </xf>
    <xf numFmtId="171" fontId="54" fillId="0" borderId="47" xfId="91" applyNumberFormat="1" applyFont="1" applyFill="1" applyBorder="1" applyAlignment="1" applyProtection="1">
      <alignment wrapText="1"/>
      <protection hidden="1"/>
    </xf>
    <xf numFmtId="174" fontId="54" fillId="0" borderId="1" xfId="91" applyNumberFormat="1" applyFont="1" applyFill="1" applyBorder="1" applyAlignment="1" applyProtection="1">
      <protection hidden="1"/>
    </xf>
    <xf numFmtId="174" fontId="54" fillId="0" borderId="25" xfId="91" applyNumberFormat="1" applyFont="1" applyFill="1" applyBorder="1" applyAlignment="1" applyProtection="1">
      <protection hidden="1"/>
    </xf>
    <xf numFmtId="178" fontId="54" fillId="0" borderId="48" xfId="91" applyNumberFormat="1" applyFont="1" applyFill="1" applyBorder="1" applyAlignment="1" applyProtection="1">
      <protection hidden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1" fontId="53" fillId="0" borderId="47" xfId="91" applyNumberFormat="1" applyFont="1" applyFill="1" applyBorder="1" applyAlignment="1" applyProtection="1">
      <alignment wrapText="1"/>
      <protection hidden="1"/>
    </xf>
    <xf numFmtId="174" fontId="53" fillId="0" borderId="1" xfId="91" applyNumberFormat="1" applyFont="1" applyFill="1" applyBorder="1" applyAlignment="1" applyProtection="1">
      <protection hidden="1"/>
    </xf>
    <xf numFmtId="174" fontId="53" fillId="0" borderId="25" xfId="91" applyNumberFormat="1" applyFont="1" applyFill="1" applyBorder="1" applyAlignment="1" applyProtection="1">
      <protection hidden="1"/>
    </xf>
    <xf numFmtId="178" fontId="53" fillId="0" borderId="48" xfId="91" applyNumberFormat="1" applyFont="1" applyFill="1" applyBorder="1" applyAlignment="1" applyProtection="1">
      <protection hidden="1"/>
    </xf>
    <xf numFmtId="0" fontId="28" fillId="0" borderId="0" xfId="90" applyNumberFormat="1" applyFont="1" applyFill="1" applyAlignment="1" applyProtection="1">
      <alignment horizontal="center"/>
      <protection hidden="1"/>
    </xf>
    <xf numFmtId="173" fontId="52" fillId="0" borderId="42" xfId="91" applyNumberFormat="1" applyFont="1" applyFill="1" applyBorder="1" applyAlignment="1" applyProtection="1">
      <alignment wrapText="1"/>
      <protection hidden="1"/>
    </xf>
    <xf numFmtId="173" fontId="52" fillId="0" borderId="49" xfId="91" applyNumberFormat="1" applyFont="1" applyFill="1" applyBorder="1" applyAlignment="1" applyProtection="1">
      <alignment wrapText="1"/>
      <protection hidden="1"/>
    </xf>
    <xf numFmtId="173" fontId="52" fillId="0" borderId="46" xfId="91" applyNumberFormat="1" applyFont="1" applyFill="1" applyBorder="1" applyAlignment="1" applyProtection="1">
      <alignment wrapText="1"/>
      <protection hidden="1"/>
    </xf>
    <xf numFmtId="173" fontId="52" fillId="0" borderId="47" xfId="91" applyNumberFormat="1" applyFont="1" applyFill="1" applyBorder="1" applyAlignment="1" applyProtection="1">
      <alignment wrapText="1"/>
      <protection hidden="1"/>
    </xf>
    <xf numFmtId="172" fontId="52" fillId="0" borderId="46" xfId="91" applyNumberFormat="1" applyFont="1" applyFill="1" applyBorder="1" applyAlignment="1" applyProtection="1">
      <alignment wrapText="1"/>
      <protection hidden="1"/>
    </xf>
    <xf numFmtId="172" fontId="52" fillId="0" borderId="47" xfId="91" applyNumberFormat="1" applyFont="1" applyFill="1" applyBorder="1" applyAlignment="1" applyProtection="1">
      <alignment wrapText="1"/>
      <protection hidden="1"/>
    </xf>
    <xf numFmtId="172" fontId="52" fillId="0" borderId="42" xfId="91" applyNumberFormat="1" applyFont="1" applyFill="1" applyBorder="1" applyAlignment="1" applyProtection="1">
      <alignment wrapText="1"/>
      <protection hidden="1"/>
    </xf>
    <xf numFmtId="172" fontId="52" fillId="0" borderId="49" xfId="91" applyNumberFormat="1" applyFont="1" applyFill="1" applyBorder="1" applyAlignment="1" applyProtection="1">
      <alignment wrapText="1"/>
      <protection hidden="1"/>
    </xf>
    <xf numFmtId="0" fontId="3" fillId="0" borderId="0" xfId="84" applyFont="1" applyFill="1" applyAlignment="1">
      <alignment horizontal="right"/>
    </xf>
    <xf numFmtId="0" fontId="4" fillId="0" borderId="0" xfId="81" applyFont="1" applyAlignment="1">
      <alignment horizontal="center"/>
    </xf>
  </cellXfs>
  <cellStyles count="9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5" xfId="91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113"/>
  <sheetViews>
    <sheetView view="pageBreakPreview" topLeftCell="D22" workbookViewId="0">
      <selection activeCell="E9" sqref="E9"/>
    </sheetView>
  </sheetViews>
  <sheetFormatPr defaultRowHeight="12.75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>
      <c r="B1" s="257"/>
      <c r="C1" s="266" t="s">
        <v>167</v>
      </c>
      <c r="D1" s="266"/>
      <c r="E1" s="266"/>
    </row>
    <row r="2" spans="1:14" ht="12.75" customHeight="1">
      <c r="B2" s="267" t="s">
        <v>129</v>
      </c>
      <c r="C2" s="267"/>
      <c r="D2" s="267"/>
      <c r="E2" s="267"/>
    </row>
    <row r="3" spans="1:14" ht="12.75" customHeight="1">
      <c r="B3" s="267" t="s">
        <v>171</v>
      </c>
      <c r="C3" s="267"/>
      <c r="D3" s="267"/>
      <c r="E3" s="267"/>
    </row>
    <row r="4" spans="1:14" ht="12.75" customHeight="1">
      <c r="B4" s="267" t="s">
        <v>172</v>
      </c>
      <c r="C4" s="267"/>
      <c r="D4" s="267"/>
      <c r="E4" s="267"/>
    </row>
    <row r="5" spans="1:14" ht="12.75" customHeight="1">
      <c r="B5" s="267" t="s">
        <v>168</v>
      </c>
      <c r="C5" s="267"/>
      <c r="D5" s="267"/>
      <c r="E5" s="267"/>
    </row>
    <row r="7" spans="1:14" ht="33" customHeight="1">
      <c r="A7" s="265" t="s">
        <v>173</v>
      </c>
      <c r="B7" s="265"/>
      <c r="C7" s="265"/>
    </row>
    <row r="8" spans="1:14" ht="15.75">
      <c r="A8" s="2"/>
      <c r="B8" s="2"/>
      <c r="C8" s="2"/>
    </row>
    <row r="9" spans="1:14" ht="15">
      <c r="E9" s="3" t="s">
        <v>116</v>
      </c>
    </row>
    <row r="10" spans="1:14" ht="38.25">
      <c r="A10" s="4" t="s">
        <v>117</v>
      </c>
      <c r="B10" s="4" t="s">
        <v>0</v>
      </c>
      <c r="C10" s="4" t="s">
        <v>169</v>
      </c>
      <c r="D10" s="78" t="s">
        <v>550</v>
      </c>
      <c r="E10" s="78" t="s">
        <v>551</v>
      </c>
    </row>
    <row r="11" spans="1:14" ht="31.5">
      <c r="A11" s="84" t="s">
        <v>118</v>
      </c>
      <c r="B11" s="85" t="s">
        <v>119</v>
      </c>
      <c r="C11" s="86">
        <f>C12+C13</f>
        <v>0</v>
      </c>
      <c r="D11" s="86">
        <f t="shared" ref="D11:E11" si="0">D12+D13</f>
        <v>0</v>
      </c>
      <c r="E11" s="86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31.5">
      <c r="A12" s="87" t="s">
        <v>120</v>
      </c>
      <c r="B12" s="44" t="s">
        <v>121</v>
      </c>
      <c r="C12" s="88"/>
      <c r="D12" s="88"/>
      <c r="E12" s="88"/>
      <c r="G12" s="5"/>
      <c r="H12" s="5"/>
      <c r="I12" s="5"/>
      <c r="J12" s="5"/>
      <c r="K12" s="5"/>
      <c r="L12" s="5"/>
      <c r="M12" s="5"/>
      <c r="N12" s="5"/>
    </row>
    <row r="13" spans="1:14" ht="31.5">
      <c r="A13" s="87" t="s">
        <v>174</v>
      </c>
      <c r="B13" s="44" t="s">
        <v>175</v>
      </c>
      <c r="C13" s="88"/>
      <c r="D13" s="88"/>
      <c r="E13" s="88"/>
      <c r="F13" s="5"/>
      <c r="G13" s="5"/>
      <c r="H13" s="5"/>
      <c r="I13" s="5"/>
      <c r="J13" s="5"/>
      <c r="K13" s="5"/>
      <c r="L13" s="5"/>
      <c r="M13" s="5"/>
      <c r="N13" s="5"/>
    </row>
    <row r="14" spans="1:14" ht="31.5">
      <c r="A14" s="84" t="s">
        <v>122</v>
      </c>
      <c r="B14" s="85" t="s">
        <v>123</v>
      </c>
      <c r="C14" s="89">
        <f>C16+C17+C18+C15</f>
        <v>0</v>
      </c>
      <c r="D14" s="89">
        <f t="shared" ref="D14:E14" si="1">D16+D17+D18+D15</f>
        <v>0</v>
      </c>
      <c r="E14" s="89">
        <f t="shared" si="1"/>
        <v>0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47.25">
      <c r="A15" s="87" t="s">
        <v>176</v>
      </c>
      <c r="B15" s="44" t="s">
        <v>177</v>
      </c>
      <c r="C15" s="88"/>
      <c r="D15" s="88"/>
      <c r="E15" s="88"/>
      <c r="F15" s="5"/>
      <c r="G15" s="5"/>
      <c r="H15" s="5"/>
      <c r="I15" s="5"/>
      <c r="J15" s="5"/>
      <c r="K15" s="5"/>
      <c r="L15" s="5"/>
      <c r="M15" s="5"/>
      <c r="N15" s="5"/>
    </row>
    <row r="16" spans="1:14" ht="63">
      <c r="A16" s="90" t="s">
        <v>176</v>
      </c>
      <c r="B16" s="44" t="s">
        <v>178</v>
      </c>
      <c r="C16" s="88"/>
      <c r="D16" s="81"/>
      <c r="E16" s="82"/>
      <c r="F16" s="5"/>
      <c r="G16" s="5"/>
      <c r="H16" s="5"/>
      <c r="I16" s="5"/>
      <c r="J16" s="5"/>
      <c r="K16" s="5"/>
      <c r="L16" s="5"/>
      <c r="M16" s="5"/>
      <c r="N16" s="5"/>
    </row>
    <row r="17" spans="1:14" ht="47.25">
      <c r="A17" s="87" t="s">
        <v>179</v>
      </c>
      <c r="B17" s="44" t="s">
        <v>124</v>
      </c>
      <c r="C17" s="88"/>
      <c r="D17" s="79"/>
      <c r="E17" s="79"/>
      <c r="F17" s="5"/>
      <c r="G17" s="5"/>
      <c r="H17" s="5"/>
      <c r="I17" s="5"/>
      <c r="J17" s="5"/>
      <c r="K17" s="5"/>
      <c r="L17" s="5"/>
      <c r="M17" s="5"/>
      <c r="N17" s="5"/>
    </row>
    <row r="18" spans="1:14" ht="63">
      <c r="A18" s="90" t="s">
        <v>179</v>
      </c>
      <c r="B18" s="44" t="s">
        <v>180</v>
      </c>
      <c r="C18" s="88"/>
      <c r="D18" s="79"/>
      <c r="E18" s="79"/>
      <c r="F18" s="5"/>
      <c r="G18" s="5"/>
      <c r="H18" s="5"/>
      <c r="I18" s="5"/>
      <c r="J18" s="5"/>
      <c r="K18" s="5"/>
      <c r="L18" s="5"/>
      <c r="M18" s="5"/>
      <c r="N18" s="5"/>
    </row>
    <row r="19" spans="1:14" s="8" customFormat="1" ht="31.5">
      <c r="A19" s="91" t="s">
        <v>125</v>
      </c>
      <c r="B19" s="92" t="s">
        <v>126</v>
      </c>
      <c r="C19" s="89">
        <f>C21</f>
        <v>0</v>
      </c>
      <c r="D19" s="109">
        <f>+D20-D21</f>
        <v>1304.7107100000001</v>
      </c>
      <c r="E19" s="109">
        <f>+E20-E21</f>
        <v>1304.7107100000001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s="77" customFormat="1" ht="40.5" customHeight="1">
      <c r="A20" s="93" t="s">
        <v>162</v>
      </c>
      <c r="B20" s="94" t="s">
        <v>549</v>
      </c>
      <c r="C20" s="83"/>
      <c r="D20" s="105">
        <v>1304.7107100000001</v>
      </c>
      <c r="E20" s="106">
        <f>+C20+D20</f>
        <v>1304.7107100000001</v>
      </c>
    </row>
    <row r="21" spans="1:14" ht="31.5">
      <c r="A21" s="90" t="s">
        <v>181</v>
      </c>
      <c r="B21" s="95" t="s">
        <v>182</v>
      </c>
      <c r="C21" s="96"/>
      <c r="D21" s="79"/>
      <c r="E21" s="79"/>
      <c r="F21" s="5"/>
      <c r="G21" s="5"/>
      <c r="H21" s="5"/>
      <c r="I21" s="5"/>
      <c r="J21" s="5"/>
      <c r="K21" s="5"/>
      <c r="L21" s="5"/>
      <c r="M21" s="5"/>
      <c r="N21" s="5"/>
    </row>
    <row r="22" spans="1:14" ht="31.5">
      <c r="A22" s="91" t="s">
        <v>127</v>
      </c>
      <c r="B22" s="97" t="s">
        <v>170</v>
      </c>
      <c r="C22" s="89">
        <f>C23+C24</f>
        <v>0</v>
      </c>
      <c r="D22" s="107">
        <f t="shared" ref="D22:E22" si="2">D23+D24</f>
        <v>0</v>
      </c>
      <c r="E22" s="107">
        <f t="shared" si="2"/>
        <v>0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s="8" customFormat="1" ht="63">
      <c r="A23" s="87" t="s">
        <v>183</v>
      </c>
      <c r="B23" s="98" t="s">
        <v>184</v>
      </c>
      <c r="C23" s="96"/>
      <c r="D23" s="80"/>
      <c r="E23" s="81"/>
      <c r="F23" s="6"/>
      <c r="H23" s="5"/>
      <c r="I23" s="5"/>
      <c r="J23" s="5"/>
      <c r="K23" s="5"/>
      <c r="L23" s="5"/>
      <c r="M23" s="5"/>
      <c r="N23" s="5"/>
    </row>
    <row r="24" spans="1:14" ht="47.25">
      <c r="A24" s="87" t="s">
        <v>185</v>
      </c>
      <c r="B24" s="98" t="s">
        <v>186</v>
      </c>
      <c r="C24" s="88"/>
      <c r="D24" s="79"/>
      <c r="E24" s="79"/>
      <c r="F24" s="5"/>
      <c r="G24" s="5"/>
      <c r="H24" s="5"/>
      <c r="I24" s="5"/>
      <c r="J24" s="5"/>
      <c r="K24" s="5"/>
      <c r="L24" s="5"/>
      <c r="M24" s="5"/>
      <c r="N24" s="5"/>
    </row>
    <row r="25" spans="1:14" ht="15.75">
      <c r="A25" s="99"/>
      <c r="B25" s="100"/>
      <c r="C25" s="101"/>
      <c r="D25" s="79"/>
      <c r="E25" s="79"/>
      <c r="F25" s="5"/>
      <c r="G25" s="5"/>
      <c r="H25" s="5"/>
      <c r="I25" s="5"/>
      <c r="J25" s="5"/>
      <c r="K25" s="5"/>
      <c r="L25" s="5"/>
      <c r="M25" s="5"/>
      <c r="N25" s="5"/>
    </row>
    <row r="26" spans="1:14" ht="15.75">
      <c r="A26" s="102"/>
      <c r="B26" s="103" t="s">
        <v>128</v>
      </c>
      <c r="C26" s="104">
        <f>C14+C22+C11+C19</f>
        <v>0</v>
      </c>
      <c r="D26" s="108">
        <f t="shared" ref="D26:E26" si="3">D14+D22+D11+D19</f>
        <v>1304.7107100000001</v>
      </c>
      <c r="E26" s="223">
        <f t="shared" si="3"/>
        <v>1304.7107100000001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>
      <c r="A27" s="9"/>
      <c r="B27" s="10"/>
      <c r="C27" s="5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>
      <c r="A28" s="15" t="s">
        <v>187</v>
      </c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>
      <c r="A29" s="15" t="s">
        <v>188</v>
      </c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>
      <c r="A30" s="11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>
      <c r="A31" s="11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>
      <c r="A32" s="11"/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3">
      <c r="A33" s="11"/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11"/>
      <c r="B34" s="13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3:13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3:13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3:13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3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3:13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3:13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3:13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3:1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3:13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3:13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3:13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3:13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3:13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3:13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3:13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3:13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3:13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3:13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3:13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3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3:13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3:13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3:13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3:13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3:13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3:13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3:13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3:13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3:13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3:13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3:13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13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3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3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</sheetData>
  <mergeCells count="6">
    <mergeCell ref="A7:C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256"/>
  <sheetViews>
    <sheetView tabSelected="1" view="pageBreakPreview" topLeftCell="A66" zoomScaleSheetLayoutView="100" workbookViewId="0">
      <selection activeCell="F94" sqref="F94"/>
    </sheetView>
  </sheetViews>
  <sheetFormatPr defaultRowHeight="15"/>
  <cols>
    <col min="1" max="1" width="21.5703125" style="17" customWidth="1"/>
    <col min="2" max="2" width="67.28515625" style="17" customWidth="1"/>
    <col min="3" max="3" width="18" style="17" customWidth="1"/>
    <col min="4" max="4" width="14" style="17" customWidth="1"/>
    <col min="5" max="5" width="15.42578125" style="17" customWidth="1"/>
    <col min="6" max="6" width="15.42578125" style="17" bestFit="1" customWidth="1"/>
    <col min="7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ht="15.75">
      <c r="A1" s="47"/>
      <c r="B1" s="47"/>
      <c r="C1" s="267" t="s">
        <v>557</v>
      </c>
      <c r="D1" s="267"/>
      <c r="E1" s="267"/>
    </row>
    <row r="2" spans="1:24" ht="15.75">
      <c r="A2" s="47"/>
      <c r="B2" s="47"/>
      <c r="C2" s="267" t="s">
        <v>129</v>
      </c>
      <c r="D2" s="267"/>
      <c r="E2" s="267"/>
    </row>
    <row r="3" spans="1:24" ht="15.75">
      <c r="A3" s="47"/>
      <c r="B3" s="267" t="s">
        <v>171</v>
      </c>
      <c r="C3" s="267"/>
      <c r="D3" s="267"/>
      <c r="E3" s="267"/>
    </row>
    <row r="4" spans="1:24" ht="15.75">
      <c r="A4" s="47"/>
      <c r="B4" s="267" t="s">
        <v>172</v>
      </c>
      <c r="C4" s="267"/>
      <c r="D4" s="267"/>
      <c r="E4" s="267"/>
    </row>
    <row r="5" spans="1:24" ht="15.75">
      <c r="A5" s="47"/>
      <c r="B5" s="267" t="s">
        <v>168</v>
      </c>
      <c r="C5" s="267"/>
      <c r="D5" s="267"/>
      <c r="E5" s="267"/>
    </row>
    <row r="6" spans="1:24">
      <c r="A6" s="18"/>
    </row>
    <row r="7" spans="1:24">
      <c r="A7" s="268" t="s">
        <v>189</v>
      </c>
      <c r="B7" s="268"/>
      <c r="C7" s="268"/>
    </row>
    <row r="8" spans="1:24">
      <c r="A8" s="268" t="s">
        <v>190</v>
      </c>
      <c r="B8" s="268"/>
      <c r="C8" s="268"/>
    </row>
    <row r="9" spans="1:24" ht="15.75" thickBot="1">
      <c r="A9" s="19"/>
      <c r="B9" s="19"/>
      <c r="C9" s="20" t="s">
        <v>116</v>
      </c>
    </row>
    <row r="10" spans="1:24" ht="29.25" thickBot="1">
      <c r="A10" s="21" t="s">
        <v>191</v>
      </c>
      <c r="B10" s="21" t="s">
        <v>192</v>
      </c>
      <c r="C10" s="21" t="s">
        <v>113</v>
      </c>
      <c r="D10" s="78" t="s">
        <v>550</v>
      </c>
      <c r="E10" s="78" t="s">
        <v>551</v>
      </c>
    </row>
    <row r="11" spans="1:24" ht="15.75" thickBot="1">
      <c r="A11" s="22">
        <v>1</v>
      </c>
      <c r="B11" s="23">
        <v>2</v>
      </c>
      <c r="C11" s="110">
        <v>3</v>
      </c>
      <c r="D11" s="111">
        <v>4</v>
      </c>
      <c r="E11" s="111">
        <v>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26" customFormat="1" ht="14.25">
      <c r="A12" s="25"/>
      <c r="C12" s="27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s="26" customFormat="1" ht="14.25">
      <c r="A13" s="28" t="s">
        <v>130</v>
      </c>
      <c r="B13" s="29" t="s">
        <v>131</v>
      </c>
      <c r="C13" s="58">
        <f>C14+C15+C20+C24+C29+C30+C33+C36+C39+C41+C42</f>
        <v>29617</v>
      </c>
      <c r="D13" s="58">
        <f>D14+D15+D20+D24+D29+D30+D33+D36+D39+D41+D42</f>
        <v>3064</v>
      </c>
      <c r="E13" s="24">
        <f>+C13+D13</f>
        <v>32681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26" customFormat="1" ht="14.25">
      <c r="A14" s="28" t="s">
        <v>193</v>
      </c>
      <c r="B14" s="29" t="s">
        <v>194</v>
      </c>
      <c r="C14" s="58">
        <v>23370</v>
      </c>
      <c r="D14" s="58">
        <v>3046</v>
      </c>
      <c r="E14" s="24">
        <f t="shared" ref="E14:E80" si="0">+C14+D14</f>
        <v>26416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26" customFormat="1" ht="32.25" customHeight="1">
      <c r="A15" s="28" t="s">
        <v>132</v>
      </c>
      <c r="B15" s="29" t="s">
        <v>195</v>
      </c>
      <c r="C15" s="58">
        <f>C17+C16+C18+C19</f>
        <v>872</v>
      </c>
      <c r="D15" s="58">
        <f>D17+D16+D18+D19</f>
        <v>0</v>
      </c>
      <c r="E15" s="24">
        <f t="shared" si="0"/>
        <v>872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s="26" customFormat="1" ht="29.25" customHeight="1">
      <c r="A16" s="30" t="s">
        <v>196</v>
      </c>
      <c r="B16" s="31" t="s">
        <v>197</v>
      </c>
      <c r="C16" s="58">
        <v>307</v>
      </c>
      <c r="D16" s="58"/>
      <c r="E16" s="24">
        <f t="shared" si="0"/>
        <v>307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s="26" customFormat="1" ht="75">
      <c r="A17" s="30" t="s">
        <v>198</v>
      </c>
      <c r="B17" s="31" t="s">
        <v>199</v>
      </c>
      <c r="C17" s="59">
        <v>5</v>
      </c>
      <c r="D17" s="59"/>
      <c r="E17" s="24">
        <f t="shared" si="0"/>
        <v>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26" customFormat="1" ht="60">
      <c r="A18" s="30" t="s">
        <v>200</v>
      </c>
      <c r="B18" s="31" t="s">
        <v>201</v>
      </c>
      <c r="C18" s="59">
        <f>653-32</f>
        <v>621</v>
      </c>
      <c r="D18" s="59"/>
      <c r="E18" s="24">
        <f t="shared" si="0"/>
        <v>621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s="26" customFormat="1" ht="60">
      <c r="A19" s="30" t="s">
        <v>202</v>
      </c>
      <c r="B19" s="31" t="s">
        <v>203</v>
      </c>
      <c r="C19" s="59">
        <v>-61</v>
      </c>
      <c r="D19" s="59"/>
      <c r="E19" s="24">
        <f t="shared" si="0"/>
        <v>-61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26" customFormat="1" ht="14.25">
      <c r="A20" s="28" t="s">
        <v>204</v>
      </c>
      <c r="B20" s="29" t="s">
        <v>133</v>
      </c>
      <c r="C20" s="58">
        <f>C21+C22+C23</f>
        <v>1284</v>
      </c>
      <c r="D20" s="58">
        <f>D21+D22+D23</f>
        <v>18</v>
      </c>
      <c r="E20" s="24">
        <f t="shared" si="0"/>
        <v>1302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s="26" customFormat="1">
      <c r="A21" s="30" t="s">
        <v>205</v>
      </c>
      <c r="B21" s="31" t="s">
        <v>134</v>
      </c>
      <c r="C21" s="58">
        <v>915</v>
      </c>
      <c r="D21" s="58"/>
      <c r="E21" s="24">
        <f t="shared" si="0"/>
        <v>915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s="26" customFormat="1">
      <c r="A22" s="30" t="s">
        <v>206</v>
      </c>
      <c r="B22" s="31" t="s">
        <v>135</v>
      </c>
      <c r="C22" s="59">
        <v>227</v>
      </c>
      <c r="D22" s="59"/>
      <c r="E22" s="24">
        <f t="shared" si="0"/>
        <v>227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s="26" customFormat="1" ht="30">
      <c r="A23" s="30" t="s">
        <v>207</v>
      </c>
      <c r="B23" s="31" t="s">
        <v>136</v>
      </c>
      <c r="C23" s="59">
        <v>142</v>
      </c>
      <c r="D23" s="59">
        <v>18</v>
      </c>
      <c r="E23" s="24">
        <f t="shared" si="0"/>
        <v>160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26" customFormat="1" ht="14.25">
      <c r="A24" s="28" t="s">
        <v>208</v>
      </c>
      <c r="B24" s="29" t="s">
        <v>137</v>
      </c>
      <c r="C24" s="58">
        <f>C25</f>
        <v>1300</v>
      </c>
      <c r="D24" s="58">
        <f>D25</f>
        <v>0</v>
      </c>
      <c r="E24" s="24">
        <f t="shared" si="0"/>
        <v>1300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s="26" customFormat="1">
      <c r="A25" s="30" t="s">
        <v>209</v>
      </c>
      <c r="B25" s="31" t="s">
        <v>138</v>
      </c>
      <c r="C25" s="59">
        <v>1300</v>
      </c>
      <c r="D25" s="59"/>
      <c r="E25" s="24">
        <f t="shared" si="0"/>
        <v>1300</v>
      </c>
      <c r="F25" s="24"/>
      <c r="G25" s="24"/>
      <c r="H25" s="24"/>
      <c r="I25" s="24"/>
      <c r="J25" s="24"/>
      <c r="K25" s="24"/>
      <c r="L25" s="24"/>
      <c r="M25" s="24"/>
      <c r="N25" s="24"/>
    </row>
    <row r="26" spans="1:24" s="26" customFormat="1" ht="28.5" hidden="1">
      <c r="A26" s="28" t="s">
        <v>210</v>
      </c>
      <c r="B26" s="29" t="s">
        <v>211</v>
      </c>
      <c r="C26" s="58">
        <f>C27+C28</f>
        <v>0</v>
      </c>
      <c r="D26" s="58">
        <f>D27+D28</f>
        <v>0</v>
      </c>
      <c r="E26" s="24">
        <f t="shared" si="0"/>
        <v>0</v>
      </c>
      <c r="F26" s="24"/>
      <c r="G26" s="24"/>
      <c r="H26" s="24"/>
      <c r="I26" s="24"/>
      <c r="J26" s="24"/>
      <c r="K26" s="24"/>
      <c r="L26" s="24"/>
      <c r="M26" s="24"/>
      <c r="N26" s="24"/>
    </row>
    <row r="27" spans="1:24" s="26" customFormat="1" hidden="1">
      <c r="A27" s="30" t="s">
        <v>212</v>
      </c>
      <c r="B27" s="31" t="s">
        <v>213</v>
      </c>
      <c r="C27" s="59"/>
      <c r="D27" s="59"/>
      <c r="E27" s="24">
        <f t="shared" si="0"/>
        <v>0</v>
      </c>
      <c r="F27" s="24"/>
      <c r="G27" s="24"/>
      <c r="H27" s="24"/>
      <c r="I27" s="24"/>
      <c r="J27" s="24"/>
      <c r="K27" s="24"/>
      <c r="L27" s="24"/>
      <c r="M27" s="24"/>
      <c r="N27" s="24"/>
    </row>
    <row r="28" spans="1:24" s="26" customFormat="1" ht="30" hidden="1">
      <c r="A28" s="30" t="s">
        <v>214</v>
      </c>
      <c r="B28" s="32" t="s">
        <v>215</v>
      </c>
      <c r="C28" s="59"/>
      <c r="D28" s="59"/>
      <c r="E28" s="24">
        <f t="shared" si="0"/>
        <v>0</v>
      </c>
      <c r="F28" s="24"/>
      <c r="G28" s="24"/>
      <c r="H28" s="24"/>
      <c r="I28" s="24"/>
      <c r="J28" s="24"/>
      <c r="K28" s="24"/>
      <c r="L28" s="24"/>
      <c r="M28" s="24"/>
      <c r="N28" s="24"/>
    </row>
    <row r="29" spans="1:24" s="26" customFormat="1">
      <c r="A29" s="28" t="s">
        <v>216</v>
      </c>
      <c r="B29" s="33" t="s">
        <v>139</v>
      </c>
      <c r="C29" s="59">
        <v>620</v>
      </c>
      <c r="D29" s="59">
        <v>240</v>
      </c>
      <c r="E29" s="24">
        <f t="shared" si="0"/>
        <v>860</v>
      </c>
      <c r="F29" s="24"/>
      <c r="G29" s="24"/>
      <c r="H29" s="24"/>
      <c r="I29" s="24"/>
      <c r="J29" s="24"/>
      <c r="K29" s="24"/>
      <c r="L29" s="24"/>
      <c r="M29" s="24"/>
      <c r="N29" s="24"/>
    </row>
    <row r="30" spans="1:24" s="26" customFormat="1" ht="42.75">
      <c r="A30" s="28" t="s">
        <v>217</v>
      </c>
      <c r="B30" s="33" t="s">
        <v>140</v>
      </c>
      <c r="C30" s="58">
        <f>C31+C32</f>
        <v>859</v>
      </c>
      <c r="D30" s="58">
        <f>D31+D32</f>
        <v>0</v>
      </c>
      <c r="E30" s="24">
        <f t="shared" si="0"/>
        <v>859</v>
      </c>
      <c r="F30" s="24"/>
      <c r="G30" s="24"/>
      <c r="H30" s="24"/>
      <c r="I30" s="24"/>
      <c r="J30" s="24"/>
      <c r="K30" s="24"/>
      <c r="L30" s="24"/>
      <c r="M30" s="24"/>
      <c r="N30" s="24"/>
    </row>
    <row r="31" spans="1:24" s="26" customFormat="1" ht="75">
      <c r="A31" s="30" t="s">
        <v>305</v>
      </c>
      <c r="B31" s="32" t="s">
        <v>303</v>
      </c>
      <c r="C31" s="60">
        <v>320</v>
      </c>
      <c r="D31" s="60"/>
      <c r="E31" s="24">
        <f t="shared" si="0"/>
        <v>320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24" s="26" customFormat="1" ht="60">
      <c r="A32" s="34" t="s">
        <v>306</v>
      </c>
      <c r="B32" s="32" t="s">
        <v>304</v>
      </c>
      <c r="C32" s="61">
        <v>539</v>
      </c>
      <c r="D32" s="61"/>
      <c r="E32" s="24">
        <f t="shared" si="0"/>
        <v>539</v>
      </c>
      <c r="F32" s="24"/>
      <c r="G32" s="24"/>
      <c r="H32" s="24"/>
      <c r="I32" s="24"/>
      <c r="J32" s="24"/>
      <c r="K32" s="24"/>
      <c r="L32" s="24"/>
      <c r="M32" s="24"/>
      <c r="N32" s="24"/>
    </row>
    <row r="33" spans="1:14" s="26" customFormat="1" ht="28.5">
      <c r="A33" s="28" t="s">
        <v>218</v>
      </c>
      <c r="B33" s="33" t="s">
        <v>219</v>
      </c>
      <c r="C33" s="61">
        <f>C34+C35</f>
        <v>404</v>
      </c>
      <c r="D33" s="61">
        <f>D34+D35</f>
        <v>0</v>
      </c>
      <c r="E33" s="24">
        <f t="shared" si="0"/>
        <v>404</v>
      </c>
      <c r="F33" s="24"/>
      <c r="G33" s="24"/>
      <c r="H33" s="24"/>
      <c r="I33" s="24"/>
      <c r="J33" s="24"/>
      <c r="K33" s="24"/>
      <c r="L33" s="24"/>
      <c r="M33" s="24"/>
      <c r="N33" s="24"/>
    </row>
    <row r="34" spans="1:14" s="26" customFormat="1" ht="30">
      <c r="A34" s="30" t="s">
        <v>220</v>
      </c>
      <c r="B34" s="32" t="s">
        <v>221</v>
      </c>
      <c r="C34" s="61">
        <v>404</v>
      </c>
      <c r="D34" s="61"/>
      <c r="E34" s="24">
        <f t="shared" si="0"/>
        <v>404</v>
      </c>
      <c r="F34" s="24"/>
      <c r="G34" s="24"/>
      <c r="H34" s="24"/>
      <c r="I34" s="24"/>
      <c r="J34" s="24"/>
      <c r="K34" s="24"/>
      <c r="L34" s="24"/>
      <c r="M34" s="24"/>
      <c r="N34" s="24"/>
    </row>
    <row r="35" spans="1:14" s="26" customFormat="1" hidden="1">
      <c r="A35" s="30" t="s">
        <v>222</v>
      </c>
      <c r="B35" s="32" t="s">
        <v>223</v>
      </c>
      <c r="C35" s="61"/>
      <c r="D35" s="61"/>
      <c r="E35" s="24">
        <f t="shared" si="0"/>
        <v>0</v>
      </c>
      <c r="F35" s="24"/>
      <c r="G35" s="24"/>
      <c r="H35" s="24"/>
      <c r="I35" s="24"/>
      <c r="J35" s="24"/>
      <c r="K35" s="24"/>
      <c r="L35" s="24"/>
      <c r="M35" s="24"/>
      <c r="N35" s="24"/>
    </row>
    <row r="36" spans="1:14" s="26" customFormat="1" ht="28.5">
      <c r="A36" s="28" t="s">
        <v>224</v>
      </c>
      <c r="B36" s="33" t="s">
        <v>225</v>
      </c>
      <c r="C36" s="61">
        <f>C37+C38</f>
        <v>65</v>
      </c>
      <c r="D36" s="61">
        <f>D37+D38</f>
        <v>0</v>
      </c>
      <c r="E36" s="24">
        <f t="shared" si="0"/>
        <v>65</v>
      </c>
      <c r="F36" s="24"/>
      <c r="G36" s="24"/>
      <c r="H36" s="24"/>
      <c r="I36" s="24"/>
      <c r="J36" s="24"/>
      <c r="K36" s="24"/>
      <c r="L36" s="24"/>
      <c r="M36" s="24"/>
      <c r="N36" s="24"/>
    </row>
    <row r="37" spans="1:14" s="26" customFormat="1" ht="30" hidden="1">
      <c r="A37" s="30" t="s">
        <v>226</v>
      </c>
      <c r="B37" s="32" t="s">
        <v>227</v>
      </c>
      <c r="C37" s="60"/>
      <c r="D37" s="60"/>
      <c r="E37" s="24">
        <f t="shared" si="0"/>
        <v>0</v>
      </c>
      <c r="F37" s="24"/>
      <c r="G37" s="24"/>
      <c r="H37" s="24"/>
      <c r="I37" s="24"/>
      <c r="J37" s="24"/>
      <c r="K37" s="24"/>
      <c r="L37" s="24"/>
      <c r="M37" s="24"/>
      <c r="N37" s="24"/>
    </row>
    <row r="38" spans="1:14" s="26" customFormat="1" ht="30">
      <c r="A38" s="30" t="s">
        <v>228</v>
      </c>
      <c r="B38" s="32" t="s">
        <v>229</v>
      </c>
      <c r="C38" s="61">
        <v>65</v>
      </c>
      <c r="D38" s="61"/>
      <c r="E38" s="24">
        <f t="shared" si="0"/>
        <v>65</v>
      </c>
      <c r="F38" s="24"/>
      <c r="G38" s="24"/>
      <c r="H38" s="24"/>
      <c r="I38" s="24"/>
      <c r="J38" s="24"/>
      <c r="K38" s="24"/>
      <c r="L38" s="24"/>
      <c r="M38" s="24"/>
      <c r="N38" s="24"/>
    </row>
    <row r="39" spans="1:14" s="26" customFormat="1" ht="28.5">
      <c r="A39" s="28" t="s">
        <v>141</v>
      </c>
      <c r="B39" s="33" t="s">
        <v>142</v>
      </c>
      <c r="C39" s="61">
        <f>C40</f>
        <v>110</v>
      </c>
      <c r="D39" s="61">
        <f>D40</f>
        <v>0</v>
      </c>
      <c r="E39" s="24">
        <f t="shared" si="0"/>
        <v>110</v>
      </c>
      <c r="F39" s="24"/>
      <c r="G39" s="24"/>
      <c r="H39" s="24"/>
      <c r="I39" s="24"/>
      <c r="J39" s="24"/>
      <c r="K39" s="24"/>
      <c r="L39" s="24"/>
      <c r="M39" s="24"/>
      <c r="N39" s="24"/>
    </row>
    <row r="40" spans="1:14" s="26" customFormat="1" ht="30">
      <c r="A40" s="34">
        <v>1.14060000000004E+16</v>
      </c>
      <c r="B40" s="32" t="s">
        <v>230</v>
      </c>
      <c r="C40" s="60">
        <v>110</v>
      </c>
      <c r="D40" s="60"/>
      <c r="E40" s="24">
        <f t="shared" si="0"/>
        <v>110</v>
      </c>
      <c r="F40" s="24"/>
      <c r="G40" s="24"/>
      <c r="H40" s="24"/>
      <c r="I40" s="24"/>
      <c r="J40" s="24"/>
      <c r="K40" s="24"/>
      <c r="L40" s="24"/>
      <c r="M40" s="24"/>
      <c r="N40" s="24"/>
    </row>
    <row r="41" spans="1:14" s="26" customFormat="1" ht="14.25">
      <c r="A41" s="28" t="s">
        <v>231</v>
      </c>
      <c r="B41" s="33" t="s">
        <v>143</v>
      </c>
      <c r="C41" s="61">
        <v>573</v>
      </c>
      <c r="D41" s="61">
        <v>-240</v>
      </c>
      <c r="E41" s="24">
        <f t="shared" si="0"/>
        <v>333</v>
      </c>
      <c r="F41" s="24"/>
      <c r="G41" s="24"/>
      <c r="H41" s="24"/>
      <c r="I41" s="24"/>
      <c r="J41" s="24"/>
      <c r="K41" s="24"/>
      <c r="L41" s="24"/>
      <c r="M41" s="24"/>
      <c r="N41" s="24"/>
    </row>
    <row r="42" spans="1:14" s="26" customFormat="1" ht="14.25">
      <c r="A42" s="28" t="s">
        <v>144</v>
      </c>
      <c r="B42" s="35" t="s">
        <v>145</v>
      </c>
      <c r="C42" s="61">
        <f>C43</f>
        <v>160</v>
      </c>
      <c r="D42" s="61">
        <f>D43</f>
        <v>0</v>
      </c>
      <c r="E42" s="24">
        <f t="shared" si="0"/>
        <v>160</v>
      </c>
      <c r="F42" s="24"/>
      <c r="G42" s="24"/>
      <c r="H42" s="24"/>
      <c r="I42" s="24"/>
      <c r="J42" s="24"/>
      <c r="K42" s="24"/>
      <c r="L42" s="24"/>
      <c r="M42" s="24"/>
      <c r="N42" s="24"/>
    </row>
    <row r="43" spans="1:14" s="26" customFormat="1">
      <c r="A43" s="30" t="s">
        <v>232</v>
      </c>
      <c r="B43" s="36" t="s">
        <v>233</v>
      </c>
      <c r="C43" s="61">
        <v>160</v>
      </c>
      <c r="D43" s="61"/>
      <c r="E43" s="24">
        <f t="shared" si="0"/>
        <v>160</v>
      </c>
      <c r="F43" s="24"/>
      <c r="G43" s="24"/>
      <c r="H43" s="24"/>
      <c r="I43" s="24"/>
      <c r="J43" s="24"/>
      <c r="K43" s="24"/>
      <c r="L43" s="24"/>
      <c r="M43" s="24"/>
      <c r="N43" s="24"/>
    </row>
    <row r="44" spans="1:14" s="38" customFormat="1" ht="14.25">
      <c r="A44" s="28" t="s">
        <v>234</v>
      </c>
      <c r="B44" s="37" t="s">
        <v>146</v>
      </c>
      <c r="C44" s="62">
        <f>C45</f>
        <v>422267.89999999997</v>
      </c>
      <c r="D44" s="62">
        <f>D45</f>
        <v>20104.415800000002</v>
      </c>
      <c r="E44" s="24">
        <f t="shared" si="0"/>
        <v>442372.31579999998</v>
      </c>
      <c r="F44" s="24"/>
      <c r="G44" s="24"/>
      <c r="H44" s="24"/>
      <c r="I44" s="24"/>
      <c r="J44" s="24"/>
      <c r="K44" s="24"/>
      <c r="L44" s="24"/>
      <c r="M44" s="24"/>
      <c r="N44" s="24"/>
    </row>
    <row r="45" spans="1:14" s="39" customFormat="1" ht="30">
      <c r="A45" s="30" t="s">
        <v>235</v>
      </c>
      <c r="B45" s="48" t="s">
        <v>236</v>
      </c>
      <c r="C45" s="63">
        <f>C46+C49+C66+C90</f>
        <v>422267.89999999997</v>
      </c>
      <c r="D45" s="63">
        <f>D46+D49+D66+D90</f>
        <v>20104.415800000002</v>
      </c>
      <c r="E45" s="24">
        <f t="shared" si="0"/>
        <v>442372.31579999998</v>
      </c>
      <c r="F45" s="24"/>
      <c r="G45" s="24"/>
      <c r="H45" s="24"/>
      <c r="I45" s="24"/>
      <c r="J45" s="24"/>
      <c r="K45" s="24"/>
      <c r="L45" s="24"/>
      <c r="M45" s="24"/>
      <c r="N45" s="24"/>
    </row>
    <row r="46" spans="1:14" s="40" customFormat="1" ht="28.5" customHeight="1">
      <c r="A46" s="49" t="s">
        <v>237</v>
      </c>
      <c r="B46" s="50" t="s">
        <v>238</v>
      </c>
      <c r="C46" s="62">
        <f>C47+C48</f>
        <v>137112.5</v>
      </c>
      <c r="D46" s="62">
        <f>D47+D48</f>
        <v>19271</v>
      </c>
      <c r="E46" s="24">
        <f t="shared" si="0"/>
        <v>156383.5</v>
      </c>
      <c r="F46" s="24"/>
      <c r="G46" s="24"/>
      <c r="H46" s="24"/>
      <c r="I46" s="24"/>
      <c r="J46" s="24"/>
      <c r="K46" s="24"/>
      <c r="L46" s="24"/>
      <c r="M46" s="24"/>
      <c r="N46" s="24"/>
    </row>
    <row r="47" spans="1:14" s="39" customFormat="1" ht="30">
      <c r="A47" s="30" t="s">
        <v>239</v>
      </c>
      <c r="B47" s="51" t="s">
        <v>147</v>
      </c>
      <c r="C47" s="63">
        <v>126325.8</v>
      </c>
      <c r="D47" s="63"/>
      <c r="E47" s="24">
        <f t="shared" si="0"/>
        <v>126325.8</v>
      </c>
      <c r="F47" s="24"/>
      <c r="G47" s="24"/>
      <c r="H47" s="24"/>
      <c r="I47" s="24"/>
      <c r="J47" s="24"/>
      <c r="K47" s="24"/>
      <c r="L47" s="24"/>
      <c r="M47" s="24"/>
      <c r="N47" s="24"/>
    </row>
    <row r="48" spans="1:14" s="39" customFormat="1" ht="30">
      <c r="A48" s="30" t="s">
        <v>240</v>
      </c>
      <c r="B48" s="51" t="s">
        <v>241</v>
      </c>
      <c r="C48" s="63">
        <v>10786.7</v>
      </c>
      <c r="D48" s="63">
        <v>19271</v>
      </c>
      <c r="E48" s="24">
        <f t="shared" si="0"/>
        <v>30057.7</v>
      </c>
      <c r="F48" s="24"/>
      <c r="G48" s="24"/>
      <c r="H48" s="24"/>
      <c r="I48" s="24"/>
      <c r="J48" s="24"/>
      <c r="K48" s="24"/>
      <c r="L48" s="24"/>
      <c r="M48" s="24"/>
      <c r="N48" s="24"/>
    </row>
    <row r="49" spans="1:14" s="40" customFormat="1" ht="38.25" customHeight="1">
      <c r="A49" s="49" t="s">
        <v>242</v>
      </c>
      <c r="B49" s="50" t="s">
        <v>157</v>
      </c>
      <c r="C49" s="62">
        <f>SUM(C50:C57)</f>
        <v>22155</v>
      </c>
      <c r="D49" s="62">
        <f>SUM(D50:D57)</f>
        <v>753.01580000000001</v>
      </c>
      <c r="E49" s="24">
        <f>+C49+D49</f>
        <v>22908.015800000001</v>
      </c>
      <c r="F49" s="24"/>
      <c r="G49" s="24"/>
      <c r="H49" s="24"/>
      <c r="I49" s="24"/>
      <c r="J49" s="24"/>
      <c r="K49" s="24"/>
      <c r="L49" s="24"/>
      <c r="M49" s="24"/>
      <c r="N49" s="24"/>
    </row>
    <row r="50" spans="1:14" s="40" customFormat="1" ht="60.75" customHeight="1">
      <c r="A50" s="45" t="s">
        <v>262</v>
      </c>
      <c r="B50" s="52" t="s">
        <v>148</v>
      </c>
      <c r="C50" s="63">
        <v>6632</v>
      </c>
      <c r="D50" s="63"/>
      <c r="E50" s="24">
        <f t="shared" si="0"/>
        <v>6632</v>
      </c>
      <c r="F50" s="24"/>
      <c r="G50" s="24"/>
      <c r="H50" s="24"/>
      <c r="I50" s="24"/>
      <c r="J50" s="24"/>
      <c r="K50" s="24"/>
      <c r="L50" s="24"/>
      <c r="M50" s="24"/>
      <c r="N50" s="24"/>
    </row>
    <row r="51" spans="1:14" s="40" customFormat="1" ht="78" customHeight="1">
      <c r="A51" s="45" t="s">
        <v>262</v>
      </c>
      <c r="B51" s="52" t="s">
        <v>111</v>
      </c>
      <c r="C51" s="63">
        <v>10347</v>
      </c>
      <c r="D51" s="63"/>
      <c r="E51" s="24">
        <f t="shared" si="0"/>
        <v>10347</v>
      </c>
      <c r="F51" s="24"/>
      <c r="G51" s="24"/>
      <c r="H51" s="24"/>
      <c r="I51" s="24"/>
      <c r="J51" s="24"/>
      <c r="K51" s="24"/>
      <c r="L51" s="24"/>
      <c r="M51" s="24"/>
      <c r="N51" s="24"/>
    </row>
    <row r="52" spans="1:14" s="40" customFormat="1" ht="45">
      <c r="A52" s="30" t="s">
        <v>243</v>
      </c>
      <c r="B52" s="53" t="s">
        <v>244</v>
      </c>
      <c r="C52" s="63"/>
      <c r="D52" s="63"/>
      <c r="E52" s="24">
        <f t="shared" si="0"/>
        <v>0</v>
      </c>
      <c r="F52" s="24"/>
      <c r="G52" s="24"/>
      <c r="H52" s="24"/>
      <c r="I52" s="24"/>
      <c r="J52" s="24"/>
      <c r="K52" s="24"/>
      <c r="L52" s="24"/>
      <c r="M52" s="24"/>
      <c r="N52" s="24"/>
    </row>
    <row r="53" spans="1:14" s="40" customFormat="1" ht="45">
      <c r="A53" s="45" t="s">
        <v>245</v>
      </c>
      <c r="B53" s="52" t="s">
        <v>158</v>
      </c>
      <c r="C53" s="63">
        <v>2110</v>
      </c>
      <c r="D53" s="63"/>
      <c r="E53" s="24">
        <f t="shared" si="0"/>
        <v>2110</v>
      </c>
      <c r="F53" s="24"/>
      <c r="G53" s="24"/>
      <c r="H53" s="24"/>
      <c r="I53" s="24"/>
      <c r="J53" s="24"/>
      <c r="K53" s="24"/>
      <c r="L53" s="24"/>
      <c r="M53" s="24"/>
      <c r="N53" s="24"/>
    </row>
    <row r="54" spans="1:14" s="40" customFormat="1">
      <c r="A54" s="45" t="s">
        <v>598</v>
      </c>
      <c r="B54" s="52" t="s">
        <v>561</v>
      </c>
      <c r="C54" s="63"/>
      <c r="D54" s="63">
        <v>6.3158000000000003</v>
      </c>
      <c r="E54" s="24">
        <f t="shared" si="0"/>
        <v>6.3158000000000003</v>
      </c>
      <c r="F54" s="24"/>
      <c r="G54" s="24"/>
      <c r="H54" s="24"/>
      <c r="I54" s="24"/>
      <c r="J54" s="24"/>
      <c r="K54" s="24"/>
      <c r="L54" s="24"/>
      <c r="M54" s="24"/>
      <c r="N54" s="24"/>
    </row>
    <row r="55" spans="1:14" s="40" customFormat="1">
      <c r="A55" s="45" t="s">
        <v>262</v>
      </c>
      <c r="B55" s="52" t="s">
        <v>246</v>
      </c>
      <c r="C55" s="63">
        <v>1102</v>
      </c>
      <c r="D55" s="63"/>
      <c r="E55" s="24">
        <f t="shared" si="0"/>
        <v>1102</v>
      </c>
      <c r="F55" s="24"/>
      <c r="G55" s="24"/>
      <c r="H55" s="24"/>
      <c r="I55" s="24"/>
      <c r="J55" s="24"/>
      <c r="K55" s="24"/>
      <c r="L55" s="24"/>
      <c r="M55" s="24"/>
      <c r="N55" s="24"/>
    </row>
    <row r="56" spans="1:14" s="40" customFormat="1">
      <c r="A56" s="45" t="s">
        <v>262</v>
      </c>
      <c r="B56" s="52" t="s">
        <v>560</v>
      </c>
      <c r="C56" s="63"/>
      <c r="D56" s="63">
        <v>746.7</v>
      </c>
      <c r="E56" s="24">
        <f t="shared" si="0"/>
        <v>746.7</v>
      </c>
      <c r="F56" s="24"/>
      <c r="G56" s="24"/>
      <c r="H56" s="24"/>
      <c r="I56" s="24"/>
      <c r="J56" s="24"/>
      <c r="K56" s="24"/>
      <c r="L56" s="24"/>
      <c r="M56" s="24"/>
      <c r="N56" s="24"/>
    </row>
    <row r="57" spans="1:14" s="40" customFormat="1" ht="45.75" customHeight="1">
      <c r="A57" s="45" t="s">
        <v>262</v>
      </c>
      <c r="B57" s="52" t="s">
        <v>247</v>
      </c>
      <c r="C57" s="63">
        <v>1964</v>
      </c>
      <c r="D57" s="63"/>
      <c r="E57" s="24">
        <f t="shared" si="0"/>
        <v>1964</v>
      </c>
      <c r="F57" s="24"/>
      <c r="G57" s="24"/>
      <c r="H57" s="24"/>
      <c r="I57" s="24"/>
      <c r="J57" s="24"/>
      <c r="K57" s="24"/>
      <c r="L57" s="24"/>
      <c r="M57" s="24"/>
      <c r="N57" s="24"/>
    </row>
    <row r="58" spans="1:14" s="40" customFormat="1" ht="31.5" hidden="1" customHeight="1">
      <c r="A58" s="45" t="s">
        <v>248</v>
      </c>
      <c r="B58" s="52" t="s">
        <v>249</v>
      </c>
      <c r="C58" s="63"/>
      <c r="D58" s="63"/>
      <c r="E58" s="24">
        <f t="shared" si="0"/>
        <v>0</v>
      </c>
      <c r="F58" s="24"/>
      <c r="G58" s="24"/>
      <c r="H58" s="24"/>
      <c r="I58" s="24"/>
      <c r="J58" s="24"/>
      <c r="K58" s="24"/>
      <c r="L58" s="24"/>
      <c r="M58" s="24"/>
      <c r="N58" s="24"/>
    </row>
    <row r="59" spans="1:14" s="40" customFormat="1" ht="45" hidden="1">
      <c r="A59" s="45" t="s">
        <v>250</v>
      </c>
      <c r="B59" s="52" t="s">
        <v>251</v>
      </c>
      <c r="C59" s="63"/>
      <c r="D59" s="63"/>
      <c r="E59" s="24">
        <f t="shared" si="0"/>
        <v>0</v>
      </c>
      <c r="F59" s="24"/>
      <c r="G59" s="24"/>
      <c r="H59" s="24"/>
      <c r="I59" s="24"/>
      <c r="J59" s="24"/>
      <c r="K59" s="24"/>
      <c r="L59" s="24"/>
      <c r="M59" s="24"/>
      <c r="N59" s="24"/>
    </row>
    <row r="60" spans="1:14" s="40" customFormat="1" ht="45" hidden="1">
      <c r="A60" s="45" t="s">
        <v>252</v>
      </c>
      <c r="B60" s="52" t="s">
        <v>253</v>
      </c>
      <c r="C60" s="63"/>
      <c r="D60" s="63"/>
      <c r="E60" s="24">
        <f t="shared" si="0"/>
        <v>0</v>
      </c>
      <c r="F60" s="24"/>
      <c r="G60" s="24"/>
      <c r="H60" s="24"/>
      <c r="I60" s="24"/>
      <c r="J60" s="24"/>
      <c r="K60" s="24"/>
      <c r="L60" s="24"/>
      <c r="M60" s="24"/>
      <c r="N60" s="24"/>
    </row>
    <row r="61" spans="1:14" s="40" customFormat="1" ht="30" hidden="1">
      <c r="A61" s="30" t="s">
        <v>254</v>
      </c>
      <c r="B61" s="53" t="s">
        <v>255</v>
      </c>
      <c r="C61" s="63"/>
      <c r="D61" s="63"/>
      <c r="E61" s="24">
        <f t="shared" si="0"/>
        <v>0</v>
      </c>
      <c r="F61" s="24"/>
      <c r="G61" s="24"/>
      <c r="H61" s="24"/>
      <c r="I61" s="24"/>
      <c r="J61" s="24"/>
      <c r="K61" s="24"/>
      <c r="L61" s="24"/>
      <c r="M61" s="24"/>
      <c r="N61" s="24"/>
    </row>
    <row r="62" spans="1:14" s="40" customFormat="1" ht="45" hidden="1">
      <c r="A62" s="30" t="s">
        <v>256</v>
      </c>
      <c r="B62" s="53" t="s">
        <v>257</v>
      </c>
      <c r="C62" s="63"/>
      <c r="D62" s="63"/>
      <c r="E62" s="24">
        <f t="shared" si="0"/>
        <v>0</v>
      </c>
      <c r="F62" s="24"/>
      <c r="G62" s="24"/>
      <c r="H62" s="24"/>
      <c r="I62" s="24"/>
      <c r="J62" s="24"/>
      <c r="K62" s="24"/>
      <c r="L62" s="24"/>
      <c r="M62" s="24"/>
      <c r="N62" s="24"/>
    </row>
    <row r="63" spans="1:14" s="40" customFormat="1" ht="30" hidden="1">
      <c r="A63" s="45" t="s">
        <v>258</v>
      </c>
      <c r="B63" s="52" t="s">
        <v>259</v>
      </c>
      <c r="C63" s="63"/>
      <c r="D63" s="63"/>
      <c r="E63" s="24">
        <f t="shared" si="0"/>
        <v>0</v>
      </c>
      <c r="F63" s="24"/>
      <c r="G63" s="24"/>
      <c r="H63" s="24"/>
      <c r="I63" s="24"/>
      <c r="J63" s="24"/>
      <c r="K63" s="24"/>
      <c r="L63" s="24"/>
      <c r="M63" s="24"/>
      <c r="N63" s="24"/>
    </row>
    <row r="64" spans="1:14" s="40" customFormat="1" ht="30" hidden="1" customHeight="1">
      <c r="A64" s="45" t="s">
        <v>260</v>
      </c>
      <c r="B64" s="52" t="s">
        <v>261</v>
      </c>
      <c r="C64" s="63"/>
      <c r="D64" s="63"/>
      <c r="E64" s="24">
        <f t="shared" si="0"/>
        <v>0</v>
      </c>
      <c r="F64" s="24"/>
      <c r="G64" s="24"/>
      <c r="H64" s="24"/>
      <c r="I64" s="24"/>
      <c r="J64" s="24"/>
      <c r="K64" s="24"/>
      <c r="L64" s="24"/>
      <c r="M64" s="24"/>
      <c r="N64" s="24"/>
    </row>
    <row r="65" spans="1:14" s="40" customFormat="1" ht="22.5" hidden="1" customHeight="1">
      <c r="A65" s="45" t="s">
        <v>262</v>
      </c>
      <c r="B65" s="52" t="s">
        <v>263</v>
      </c>
      <c r="C65" s="63"/>
      <c r="D65" s="63"/>
      <c r="E65" s="24">
        <f t="shared" si="0"/>
        <v>0</v>
      </c>
      <c r="F65" s="24"/>
      <c r="G65" s="24"/>
      <c r="H65" s="24"/>
      <c r="I65" s="24"/>
      <c r="J65" s="24"/>
      <c r="K65" s="24"/>
      <c r="L65" s="24"/>
      <c r="M65" s="24"/>
      <c r="N65" s="24"/>
    </row>
    <row r="66" spans="1:14" s="40" customFormat="1" ht="30">
      <c r="A66" s="49" t="s">
        <v>264</v>
      </c>
      <c r="B66" s="50" t="s">
        <v>159</v>
      </c>
      <c r="C66" s="62">
        <f>SUM(C67:C89)</f>
        <v>262195.39999999997</v>
      </c>
      <c r="D66" s="62">
        <f>SUM(D67:D89)</f>
        <v>80.400000000000091</v>
      </c>
      <c r="E66" s="24">
        <f t="shared" si="0"/>
        <v>262275.8</v>
      </c>
      <c r="F66" s="24"/>
      <c r="G66" s="24"/>
      <c r="H66" s="24"/>
      <c r="I66" s="24"/>
      <c r="J66" s="24"/>
      <c r="K66" s="24"/>
      <c r="L66" s="24"/>
      <c r="M66" s="24"/>
      <c r="N66" s="24"/>
    </row>
    <row r="67" spans="1:14" s="40" customFormat="1" ht="33.75" customHeight="1">
      <c r="A67" s="30" t="s">
        <v>265</v>
      </c>
      <c r="B67" s="48" t="s">
        <v>266</v>
      </c>
      <c r="C67" s="63">
        <v>3433</v>
      </c>
      <c r="D67" s="63"/>
      <c r="E67" s="24">
        <f t="shared" si="0"/>
        <v>3433</v>
      </c>
      <c r="F67" s="24"/>
      <c r="G67" s="24"/>
      <c r="H67" s="24"/>
      <c r="I67" s="24"/>
      <c r="J67" s="24"/>
      <c r="K67" s="24"/>
      <c r="L67" s="24"/>
      <c r="M67" s="24"/>
      <c r="N67" s="24"/>
    </row>
    <row r="68" spans="1:14" s="40" customFormat="1" ht="165">
      <c r="A68" s="30" t="s">
        <v>286</v>
      </c>
      <c r="B68" s="48" t="s">
        <v>287</v>
      </c>
      <c r="C68" s="63">
        <f>154388+56588</f>
        <v>210976</v>
      </c>
      <c r="D68" s="63"/>
      <c r="E68" s="24">
        <f t="shared" si="0"/>
        <v>210976</v>
      </c>
      <c r="F68" s="24"/>
      <c r="G68" s="24"/>
      <c r="H68" s="24"/>
      <c r="I68" s="24"/>
      <c r="J68" s="24"/>
      <c r="K68" s="24"/>
      <c r="L68" s="24"/>
      <c r="M68" s="24"/>
      <c r="N68" s="24"/>
    </row>
    <row r="69" spans="1:14" s="40" customFormat="1" ht="45">
      <c r="A69" s="30" t="s">
        <v>286</v>
      </c>
      <c r="B69" s="48" t="s">
        <v>288</v>
      </c>
      <c r="C69" s="63">
        <v>6</v>
      </c>
      <c r="D69" s="63"/>
      <c r="E69" s="24">
        <f t="shared" si="0"/>
        <v>6</v>
      </c>
      <c r="F69" s="24"/>
      <c r="G69" s="24"/>
      <c r="H69" s="24"/>
      <c r="I69" s="24"/>
      <c r="J69" s="24"/>
      <c r="K69" s="24"/>
      <c r="L69" s="24"/>
      <c r="M69" s="24"/>
      <c r="N69" s="24"/>
    </row>
    <row r="70" spans="1:14" s="40" customFormat="1" ht="30">
      <c r="A70" s="30" t="s">
        <v>286</v>
      </c>
      <c r="B70" s="48" t="s">
        <v>289</v>
      </c>
      <c r="C70" s="63">
        <v>4345.3999999999996</v>
      </c>
      <c r="D70" s="63"/>
      <c r="E70" s="24">
        <f t="shared" si="0"/>
        <v>4345.3999999999996</v>
      </c>
      <c r="F70" s="24"/>
      <c r="G70" s="24"/>
      <c r="H70" s="24"/>
      <c r="I70" s="24"/>
      <c r="J70" s="24"/>
      <c r="K70" s="24"/>
      <c r="L70" s="24"/>
      <c r="M70" s="24"/>
      <c r="N70" s="24"/>
    </row>
    <row r="71" spans="1:14" s="40" customFormat="1" ht="30">
      <c r="A71" s="30" t="s">
        <v>286</v>
      </c>
      <c r="B71" s="48" t="s">
        <v>290</v>
      </c>
      <c r="C71" s="63">
        <v>4700.8999999999996</v>
      </c>
      <c r="D71" s="63"/>
      <c r="E71" s="24">
        <f t="shared" si="0"/>
        <v>4700.8999999999996</v>
      </c>
      <c r="F71" s="24"/>
      <c r="G71" s="24"/>
      <c r="H71" s="24"/>
      <c r="I71" s="24"/>
      <c r="J71" s="24"/>
      <c r="K71" s="24"/>
      <c r="L71" s="24"/>
      <c r="M71" s="24"/>
      <c r="N71" s="24"/>
    </row>
    <row r="72" spans="1:14" s="40" customFormat="1" ht="75">
      <c r="A72" s="30" t="s">
        <v>286</v>
      </c>
      <c r="B72" s="48" t="s">
        <v>291</v>
      </c>
      <c r="C72" s="63">
        <v>4131.3</v>
      </c>
      <c r="D72" s="63"/>
      <c r="E72" s="24">
        <f t="shared" si="0"/>
        <v>4131.3</v>
      </c>
      <c r="F72" s="24"/>
      <c r="G72" s="24"/>
      <c r="H72" s="24"/>
      <c r="I72" s="24"/>
      <c r="J72" s="24"/>
      <c r="K72" s="24"/>
      <c r="L72" s="24"/>
      <c r="M72" s="24"/>
      <c r="N72" s="24"/>
    </row>
    <row r="73" spans="1:14" s="40" customFormat="1" ht="60">
      <c r="A73" s="30" t="s">
        <v>286</v>
      </c>
      <c r="B73" s="48" t="s">
        <v>292</v>
      </c>
      <c r="C73" s="63">
        <v>369.8</v>
      </c>
      <c r="D73" s="63"/>
      <c r="E73" s="24">
        <f t="shared" si="0"/>
        <v>369.8</v>
      </c>
      <c r="F73" s="24"/>
      <c r="G73" s="24"/>
      <c r="H73" s="24"/>
      <c r="I73" s="24"/>
      <c r="J73" s="24"/>
      <c r="K73" s="24"/>
      <c r="L73" s="24"/>
      <c r="M73" s="24"/>
      <c r="N73" s="24"/>
    </row>
    <row r="74" spans="1:14" s="40" customFormat="1" ht="30">
      <c r="A74" s="30" t="s">
        <v>286</v>
      </c>
      <c r="B74" s="48" t="s">
        <v>293</v>
      </c>
      <c r="C74" s="63">
        <v>71.7</v>
      </c>
      <c r="D74" s="63"/>
      <c r="E74" s="24">
        <f t="shared" si="0"/>
        <v>71.7</v>
      </c>
      <c r="F74" s="24"/>
      <c r="G74" s="24"/>
      <c r="H74" s="24"/>
      <c r="I74" s="24"/>
      <c r="J74" s="24"/>
      <c r="K74" s="24"/>
      <c r="L74" s="24"/>
      <c r="M74" s="24"/>
      <c r="N74" s="24"/>
    </row>
    <row r="75" spans="1:14" s="40" customFormat="1" ht="30">
      <c r="A75" s="30" t="s">
        <v>286</v>
      </c>
      <c r="B75" s="48" t="s">
        <v>294</v>
      </c>
      <c r="C75" s="63">
        <v>437.2</v>
      </c>
      <c r="D75" s="63"/>
      <c r="E75" s="24">
        <f t="shared" si="0"/>
        <v>437.2</v>
      </c>
      <c r="F75" s="24"/>
      <c r="G75" s="24"/>
      <c r="H75" s="24"/>
      <c r="I75" s="24"/>
      <c r="J75" s="24"/>
      <c r="K75" s="24"/>
      <c r="L75" s="24"/>
      <c r="M75" s="24"/>
      <c r="N75" s="24"/>
    </row>
    <row r="76" spans="1:14" s="40" customFormat="1" ht="45">
      <c r="A76" s="30" t="s">
        <v>286</v>
      </c>
      <c r="B76" s="48" t="s">
        <v>295</v>
      </c>
      <c r="C76" s="63">
        <v>441.7</v>
      </c>
      <c r="D76" s="63"/>
      <c r="E76" s="24">
        <f t="shared" si="0"/>
        <v>441.7</v>
      </c>
      <c r="F76" s="24"/>
      <c r="G76" s="24"/>
      <c r="H76" s="24"/>
      <c r="I76" s="24"/>
      <c r="J76" s="24"/>
      <c r="K76" s="24"/>
      <c r="L76" s="24"/>
      <c r="M76" s="24"/>
      <c r="N76" s="24"/>
    </row>
    <row r="77" spans="1:14" s="40" customFormat="1" ht="30">
      <c r="A77" s="30" t="s">
        <v>286</v>
      </c>
      <c r="B77" s="48" t="s">
        <v>296</v>
      </c>
      <c r="C77" s="63">
        <v>109.6</v>
      </c>
      <c r="D77" s="63"/>
      <c r="E77" s="24">
        <f t="shared" si="0"/>
        <v>109.6</v>
      </c>
      <c r="F77" s="24"/>
      <c r="G77" s="24"/>
      <c r="H77" s="24"/>
      <c r="I77" s="24"/>
      <c r="J77" s="24"/>
      <c r="K77" s="24"/>
      <c r="L77" s="24"/>
      <c r="M77" s="24"/>
      <c r="N77" s="24"/>
    </row>
    <row r="78" spans="1:14" s="40" customFormat="1" ht="45">
      <c r="A78" s="30" t="s">
        <v>286</v>
      </c>
      <c r="B78" s="48" t="s">
        <v>297</v>
      </c>
      <c r="C78" s="63">
        <v>1222.8</v>
      </c>
      <c r="D78" s="63"/>
      <c r="E78" s="24">
        <f t="shared" si="0"/>
        <v>1222.8</v>
      </c>
      <c r="F78" s="24"/>
      <c r="G78" s="24"/>
      <c r="H78" s="24"/>
      <c r="I78" s="24"/>
      <c r="J78" s="24"/>
      <c r="K78" s="24"/>
      <c r="L78" s="24"/>
      <c r="M78" s="24"/>
      <c r="N78" s="24"/>
    </row>
    <row r="79" spans="1:14" s="40" customFormat="1" ht="60">
      <c r="A79" s="30" t="s">
        <v>286</v>
      </c>
      <c r="B79" s="48" t="s">
        <v>273</v>
      </c>
      <c r="C79" s="63"/>
      <c r="D79" s="63">
        <v>3646</v>
      </c>
      <c r="E79" s="24">
        <f t="shared" si="0"/>
        <v>3646</v>
      </c>
      <c r="F79" s="24"/>
      <c r="G79" s="24"/>
      <c r="H79" s="24"/>
      <c r="I79" s="24"/>
      <c r="J79" s="24"/>
      <c r="K79" s="24"/>
      <c r="L79" s="24"/>
      <c r="M79" s="24"/>
      <c r="N79" s="24"/>
    </row>
    <row r="80" spans="1:14" s="40" customFormat="1" ht="30">
      <c r="A80" s="30" t="s">
        <v>286</v>
      </c>
      <c r="B80" s="48" t="s">
        <v>298</v>
      </c>
      <c r="C80" s="63">
        <v>1793</v>
      </c>
      <c r="D80" s="63"/>
      <c r="E80" s="24">
        <f t="shared" si="0"/>
        <v>1793</v>
      </c>
      <c r="F80" s="24"/>
      <c r="G80" s="24"/>
      <c r="H80" s="24"/>
      <c r="I80" s="24"/>
      <c r="J80" s="24"/>
      <c r="K80" s="24"/>
      <c r="L80" s="24"/>
      <c r="M80" s="24"/>
      <c r="N80" s="24"/>
    </row>
    <row r="81" spans="1:14" s="40" customFormat="1">
      <c r="A81" s="30"/>
      <c r="B81" s="48"/>
      <c r="C81" s="62"/>
      <c r="D81" s="62"/>
      <c r="E81" s="24">
        <f t="shared" ref="E81:E93" si="1">+C81+D81</f>
        <v>0</v>
      </c>
      <c r="F81" s="24"/>
      <c r="G81" s="24"/>
      <c r="H81" s="24"/>
      <c r="I81" s="24"/>
      <c r="J81" s="24"/>
      <c r="K81" s="24"/>
      <c r="L81" s="24"/>
      <c r="M81" s="24"/>
      <c r="N81" s="24"/>
    </row>
    <row r="82" spans="1:14" s="40" customFormat="1" ht="45" hidden="1">
      <c r="A82" s="30" t="s">
        <v>267</v>
      </c>
      <c r="B82" s="48" t="s">
        <v>268</v>
      </c>
      <c r="C82" s="62"/>
      <c r="D82" s="62"/>
      <c r="E82" s="24">
        <f t="shared" si="1"/>
        <v>0</v>
      </c>
      <c r="F82" s="24"/>
      <c r="G82" s="24"/>
      <c r="H82" s="24"/>
      <c r="I82" s="24"/>
      <c r="J82" s="24"/>
      <c r="K82" s="24"/>
      <c r="L82" s="24"/>
      <c r="M82" s="24"/>
      <c r="N82" s="24"/>
    </row>
    <row r="83" spans="1:14" s="39" customFormat="1" ht="45">
      <c r="A83" s="30" t="s">
        <v>269</v>
      </c>
      <c r="B83" s="48" t="s">
        <v>154</v>
      </c>
      <c r="C83" s="63">
        <v>1000.8</v>
      </c>
      <c r="D83" s="63">
        <v>80.400000000000006</v>
      </c>
      <c r="E83" s="24">
        <f t="shared" si="1"/>
        <v>1081.2</v>
      </c>
      <c r="F83" s="24"/>
      <c r="G83" s="24"/>
      <c r="H83" s="24"/>
      <c r="I83" s="24"/>
      <c r="J83" s="24"/>
      <c r="K83" s="24"/>
      <c r="L83" s="24"/>
      <c r="M83" s="24"/>
      <c r="N83" s="24"/>
    </row>
    <row r="84" spans="1:14" s="39" customFormat="1" ht="61.5" customHeight="1">
      <c r="A84" s="30" t="s">
        <v>270</v>
      </c>
      <c r="B84" s="48" t="s">
        <v>271</v>
      </c>
      <c r="C84" s="63">
        <v>15.9</v>
      </c>
      <c r="D84" s="63"/>
      <c r="E84" s="24">
        <f t="shared" si="1"/>
        <v>15.9</v>
      </c>
      <c r="F84" s="24"/>
      <c r="G84" s="24"/>
      <c r="H84" s="24"/>
      <c r="I84" s="24"/>
      <c r="J84" s="24"/>
      <c r="K84" s="24"/>
      <c r="L84" s="24"/>
      <c r="M84" s="24"/>
      <c r="N84" s="24"/>
    </row>
    <row r="85" spans="1:14" s="39" customFormat="1" ht="59.25" customHeight="1">
      <c r="A85" s="30" t="s">
        <v>272</v>
      </c>
      <c r="B85" s="48" t="s">
        <v>273</v>
      </c>
      <c r="C85" s="63">
        <v>3646</v>
      </c>
      <c r="D85" s="63">
        <v>-3646</v>
      </c>
      <c r="E85" s="24">
        <f t="shared" si="1"/>
        <v>0</v>
      </c>
      <c r="F85" s="24"/>
      <c r="G85" s="24"/>
      <c r="H85" s="24"/>
      <c r="I85" s="24"/>
      <c r="J85" s="24"/>
      <c r="K85" s="24"/>
      <c r="L85" s="24"/>
      <c r="M85" s="24"/>
      <c r="N85" s="24"/>
    </row>
    <row r="86" spans="1:14" s="39" customFormat="1" ht="30">
      <c r="A86" s="30" t="s">
        <v>274</v>
      </c>
      <c r="B86" s="48" t="s">
        <v>153</v>
      </c>
      <c r="C86" s="63">
        <v>2968</v>
      </c>
      <c r="D86" s="63"/>
      <c r="E86" s="24">
        <f t="shared" si="1"/>
        <v>2968</v>
      </c>
      <c r="F86" s="24"/>
      <c r="G86" s="24"/>
      <c r="H86" s="24"/>
      <c r="I86" s="24"/>
      <c r="J86" s="24"/>
      <c r="K86" s="24"/>
      <c r="L86" s="24"/>
      <c r="M86" s="24"/>
      <c r="N86" s="24"/>
    </row>
    <row r="87" spans="1:14" s="39" customFormat="1" ht="90">
      <c r="A87" s="30" t="s">
        <v>275</v>
      </c>
      <c r="B87" s="48" t="s">
        <v>276</v>
      </c>
      <c r="C87" s="63">
        <v>20509.900000000001</v>
      </c>
      <c r="D87" s="63"/>
      <c r="E87" s="24">
        <f t="shared" si="1"/>
        <v>20509.900000000001</v>
      </c>
    </row>
    <row r="88" spans="1:14" s="39" customFormat="1" ht="45" hidden="1">
      <c r="A88" s="30" t="s">
        <v>277</v>
      </c>
      <c r="B88" s="48" t="s">
        <v>278</v>
      </c>
      <c r="C88" s="63"/>
      <c r="D88" s="63"/>
      <c r="E88" s="24">
        <f t="shared" si="1"/>
        <v>0</v>
      </c>
    </row>
    <row r="89" spans="1:14" s="39" customFormat="1" ht="47.25" customHeight="1">
      <c r="A89" s="30" t="s">
        <v>279</v>
      </c>
      <c r="B89" s="48" t="s">
        <v>164</v>
      </c>
      <c r="C89" s="63">
        <v>2016.4</v>
      </c>
      <c r="D89" s="63"/>
      <c r="E89" s="24">
        <f t="shared" si="1"/>
        <v>2016.4</v>
      </c>
    </row>
    <row r="90" spans="1:14" s="40" customFormat="1" ht="25.5" customHeight="1">
      <c r="A90" s="49" t="s">
        <v>280</v>
      </c>
      <c r="B90" s="54" t="s">
        <v>160</v>
      </c>
      <c r="C90" s="62">
        <f>C91</f>
        <v>805</v>
      </c>
      <c r="D90" s="62">
        <f>D91</f>
        <v>0</v>
      </c>
      <c r="E90" s="24">
        <f t="shared" si="1"/>
        <v>805</v>
      </c>
    </row>
    <row r="91" spans="1:14" s="40" customFormat="1" ht="60">
      <c r="A91" s="45" t="s">
        <v>281</v>
      </c>
      <c r="B91" s="46" t="s">
        <v>149</v>
      </c>
      <c r="C91" s="64">
        <v>805</v>
      </c>
      <c r="D91" s="64"/>
      <c r="E91" s="24">
        <f t="shared" si="1"/>
        <v>805</v>
      </c>
    </row>
    <row r="92" spans="1:14" s="40" customFormat="1" ht="30" hidden="1">
      <c r="A92" s="45" t="s">
        <v>282</v>
      </c>
      <c r="B92" s="46" t="s">
        <v>283</v>
      </c>
      <c r="C92" s="63"/>
      <c r="D92" s="63"/>
      <c r="E92" s="24">
        <f t="shared" si="1"/>
        <v>0</v>
      </c>
    </row>
    <row r="93" spans="1:14" s="19" customFormat="1" ht="14.25">
      <c r="A93" s="41"/>
      <c r="B93" s="42" t="s">
        <v>284</v>
      </c>
      <c r="C93" s="62">
        <f>C13+C44</f>
        <v>451884.89999999997</v>
      </c>
      <c r="D93" s="62">
        <f>D13+D44</f>
        <v>23168.415800000002</v>
      </c>
      <c r="E93" s="263">
        <f t="shared" si="1"/>
        <v>475053.31579999998</v>
      </c>
      <c r="F93" s="264">
        <f>+E93+'1'!E26</f>
        <v>476358.02651</v>
      </c>
    </row>
    <row r="94" spans="1:14">
      <c r="B94" s="43"/>
      <c r="C94" s="65">
        <f>C93-C91</f>
        <v>451079.89999999997</v>
      </c>
      <c r="D94" s="222">
        <f>3064+19271+80.4+746.7+6.3158</f>
        <v>23168.415800000002</v>
      </c>
      <c r="E94" s="65">
        <f>E93-C93</f>
        <v>23168.415800000017</v>
      </c>
    </row>
    <row r="95" spans="1:14" s="47" customFormat="1" ht="15.75">
      <c r="A95" s="55" t="s">
        <v>187</v>
      </c>
      <c r="B95" s="55"/>
      <c r="C95" s="56"/>
      <c r="D95" s="204" t="s">
        <v>562</v>
      </c>
      <c r="E95" s="205">
        <f>E93+'1'!E26</f>
        <v>476358.02651</v>
      </c>
      <c r="F95" s="56"/>
      <c r="G95" s="56"/>
      <c r="H95" s="56"/>
      <c r="I95" s="56"/>
      <c r="J95" s="56"/>
      <c r="K95" s="56"/>
      <c r="L95" s="56"/>
      <c r="M95" s="56"/>
      <c r="N95" s="56"/>
    </row>
    <row r="96" spans="1:14" s="47" customFormat="1" ht="15.75">
      <c r="A96" s="55" t="s">
        <v>188</v>
      </c>
      <c r="B96" s="57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</row>
    <row r="97" spans="2:4">
      <c r="B97" s="43"/>
    </row>
    <row r="98" spans="2:4">
      <c r="B98" s="43"/>
      <c r="D98" s="17">
        <v>3064</v>
      </c>
    </row>
    <row r="99" spans="2:4">
      <c r="B99" s="43"/>
      <c r="D99" s="222">
        <f>D94-D98</f>
        <v>20104.415800000002</v>
      </c>
    </row>
    <row r="100" spans="2:4">
      <c r="B100" s="43"/>
    </row>
    <row r="101" spans="2:4">
      <c r="B101" s="43"/>
    </row>
    <row r="102" spans="2:4">
      <c r="B102" s="43"/>
    </row>
    <row r="103" spans="2:4">
      <c r="B103" s="43"/>
    </row>
    <row r="104" spans="2:4">
      <c r="B104" s="43"/>
    </row>
    <row r="105" spans="2:4">
      <c r="B105" s="43"/>
    </row>
    <row r="106" spans="2:4">
      <c r="B106" s="43"/>
    </row>
    <row r="107" spans="2:4">
      <c r="B107" s="43"/>
    </row>
    <row r="108" spans="2:4">
      <c r="B108" s="43"/>
    </row>
    <row r="109" spans="2:4">
      <c r="B109" s="43"/>
    </row>
    <row r="110" spans="2:4">
      <c r="B110" s="43"/>
    </row>
    <row r="111" spans="2:4">
      <c r="B111" s="43"/>
    </row>
    <row r="112" spans="2:4">
      <c r="B112" s="43"/>
    </row>
    <row r="113" spans="2:2">
      <c r="B113" s="43"/>
    </row>
    <row r="114" spans="2:2">
      <c r="B114" s="43"/>
    </row>
    <row r="115" spans="2:2">
      <c r="B115" s="43"/>
    </row>
    <row r="116" spans="2:2">
      <c r="B116" s="43"/>
    </row>
    <row r="117" spans="2:2">
      <c r="B117" s="43"/>
    </row>
    <row r="118" spans="2:2">
      <c r="B118" s="43"/>
    </row>
    <row r="119" spans="2:2">
      <c r="B119" s="43"/>
    </row>
    <row r="120" spans="2:2">
      <c r="B120" s="43"/>
    </row>
    <row r="121" spans="2:2">
      <c r="B121" s="43"/>
    </row>
    <row r="122" spans="2:2">
      <c r="B122" s="43"/>
    </row>
    <row r="123" spans="2:2">
      <c r="B123" s="43"/>
    </row>
    <row r="124" spans="2:2">
      <c r="B124" s="43"/>
    </row>
    <row r="125" spans="2:2">
      <c r="B125" s="43"/>
    </row>
    <row r="126" spans="2:2">
      <c r="B126" s="43"/>
    </row>
    <row r="127" spans="2:2">
      <c r="B127" s="43"/>
    </row>
    <row r="128" spans="2:2">
      <c r="B128" s="43"/>
    </row>
    <row r="129" spans="2:2">
      <c r="B129" s="43"/>
    </row>
    <row r="130" spans="2:2">
      <c r="B130" s="43"/>
    </row>
    <row r="131" spans="2:2">
      <c r="B131" s="43"/>
    </row>
    <row r="132" spans="2:2">
      <c r="B132" s="43"/>
    </row>
    <row r="133" spans="2:2">
      <c r="B133" s="43"/>
    </row>
    <row r="134" spans="2:2">
      <c r="B134" s="43"/>
    </row>
    <row r="135" spans="2:2">
      <c r="B135" s="43"/>
    </row>
    <row r="136" spans="2:2">
      <c r="B136" s="43"/>
    </row>
    <row r="137" spans="2:2">
      <c r="B137" s="43"/>
    </row>
    <row r="138" spans="2:2">
      <c r="B138" s="43"/>
    </row>
    <row r="139" spans="2:2">
      <c r="B139" s="43"/>
    </row>
    <row r="140" spans="2:2">
      <c r="B140" s="43"/>
    </row>
    <row r="141" spans="2:2">
      <c r="B141" s="43"/>
    </row>
    <row r="142" spans="2:2">
      <c r="B142" s="43"/>
    </row>
    <row r="143" spans="2:2">
      <c r="B143" s="43"/>
    </row>
    <row r="144" spans="2:2">
      <c r="B144" s="43"/>
    </row>
    <row r="145" spans="2:2">
      <c r="B145" s="43"/>
    </row>
    <row r="146" spans="2:2">
      <c r="B146" s="43"/>
    </row>
    <row r="147" spans="2:2">
      <c r="B147" s="43"/>
    </row>
    <row r="148" spans="2:2">
      <c r="B148" s="43"/>
    </row>
    <row r="149" spans="2:2">
      <c r="B149" s="43"/>
    </row>
    <row r="150" spans="2:2">
      <c r="B150" s="43"/>
    </row>
    <row r="151" spans="2:2">
      <c r="B151" s="43"/>
    </row>
    <row r="152" spans="2:2">
      <c r="B152" s="43"/>
    </row>
    <row r="153" spans="2:2">
      <c r="B153" s="43"/>
    </row>
    <row r="154" spans="2:2">
      <c r="B154" s="43"/>
    </row>
    <row r="155" spans="2:2">
      <c r="B155" s="43"/>
    </row>
    <row r="156" spans="2:2">
      <c r="B156" s="43"/>
    </row>
    <row r="157" spans="2:2">
      <c r="B157" s="43"/>
    </row>
    <row r="158" spans="2:2">
      <c r="B158" s="43"/>
    </row>
    <row r="159" spans="2:2">
      <c r="B159" s="43"/>
    </row>
    <row r="160" spans="2:2">
      <c r="B160" s="43"/>
    </row>
    <row r="161" spans="2:2">
      <c r="B161" s="43"/>
    </row>
    <row r="162" spans="2:2">
      <c r="B162" s="43"/>
    </row>
    <row r="163" spans="2:2">
      <c r="B163" s="43"/>
    </row>
    <row r="164" spans="2:2">
      <c r="B164" s="43"/>
    </row>
    <row r="165" spans="2:2">
      <c r="B165" s="43"/>
    </row>
    <row r="166" spans="2:2">
      <c r="B166" s="43"/>
    </row>
    <row r="167" spans="2:2">
      <c r="B167" s="43"/>
    </row>
    <row r="168" spans="2:2">
      <c r="B168" s="43"/>
    </row>
    <row r="169" spans="2:2">
      <c r="B169" s="43"/>
    </row>
    <row r="170" spans="2:2">
      <c r="B170" s="43"/>
    </row>
    <row r="171" spans="2:2">
      <c r="B171" s="43"/>
    </row>
    <row r="172" spans="2:2">
      <c r="B172" s="43"/>
    </row>
    <row r="173" spans="2:2">
      <c r="B173" s="43"/>
    </row>
    <row r="174" spans="2:2">
      <c r="B174" s="43"/>
    </row>
    <row r="175" spans="2:2">
      <c r="B175" s="43"/>
    </row>
    <row r="176" spans="2:2">
      <c r="B176" s="43"/>
    </row>
    <row r="177" spans="2:2">
      <c r="B177" s="43"/>
    </row>
    <row r="178" spans="2:2">
      <c r="B178" s="43"/>
    </row>
    <row r="179" spans="2:2">
      <c r="B179" s="43"/>
    </row>
    <row r="180" spans="2:2">
      <c r="B180" s="43"/>
    </row>
    <row r="181" spans="2:2">
      <c r="B181" s="43"/>
    </row>
    <row r="182" spans="2:2">
      <c r="B182" s="43"/>
    </row>
    <row r="183" spans="2:2">
      <c r="B183" s="43"/>
    </row>
    <row r="184" spans="2:2">
      <c r="B184" s="43"/>
    </row>
    <row r="185" spans="2:2">
      <c r="B185" s="43"/>
    </row>
    <row r="186" spans="2:2">
      <c r="B186" s="43"/>
    </row>
    <row r="187" spans="2:2">
      <c r="B187" s="43"/>
    </row>
    <row r="188" spans="2:2">
      <c r="B188" s="43"/>
    </row>
    <row r="189" spans="2:2">
      <c r="B189" s="43"/>
    </row>
    <row r="190" spans="2:2">
      <c r="B190" s="43"/>
    </row>
    <row r="191" spans="2:2">
      <c r="B191" s="43"/>
    </row>
    <row r="192" spans="2:2">
      <c r="B192" s="43"/>
    </row>
    <row r="193" spans="2:2">
      <c r="B193" s="43"/>
    </row>
    <row r="194" spans="2:2">
      <c r="B194" s="43"/>
    </row>
    <row r="195" spans="2:2">
      <c r="B195" s="43"/>
    </row>
    <row r="196" spans="2:2">
      <c r="B196" s="43"/>
    </row>
    <row r="197" spans="2:2">
      <c r="B197" s="43"/>
    </row>
    <row r="198" spans="2:2">
      <c r="B198" s="43"/>
    </row>
    <row r="199" spans="2:2">
      <c r="B199" s="43"/>
    </row>
    <row r="200" spans="2:2">
      <c r="B200" s="43"/>
    </row>
    <row r="201" spans="2:2">
      <c r="B201" s="43"/>
    </row>
    <row r="202" spans="2:2">
      <c r="B202" s="43"/>
    </row>
    <row r="203" spans="2:2">
      <c r="B203" s="43"/>
    </row>
    <row r="204" spans="2:2">
      <c r="B204" s="43"/>
    </row>
    <row r="205" spans="2:2">
      <c r="B205" s="43"/>
    </row>
    <row r="206" spans="2:2">
      <c r="B206" s="43"/>
    </row>
    <row r="207" spans="2:2">
      <c r="B207" s="43"/>
    </row>
    <row r="208" spans="2:2">
      <c r="B208" s="43"/>
    </row>
    <row r="209" spans="2:2">
      <c r="B209" s="43"/>
    </row>
    <row r="210" spans="2:2">
      <c r="B210" s="43"/>
    </row>
    <row r="211" spans="2:2">
      <c r="B211" s="43"/>
    </row>
    <row r="212" spans="2:2">
      <c r="B212" s="43"/>
    </row>
    <row r="213" spans="2:2">
      <c r="B213" s="43"/>
    </row>
    <row r="214" spans="2:2">
      <c r="B214" s="43"/>
    </row>
    <row r="215" spans="2:2">
      <c r="B215" s="43"/>
    </row>
    <row r="216" spans="2:2">
      <c r="B216" s="43"/>
    </row>
    <row r="217" spans="2:2">
      <c r="B217" s="43"/>
    </row>
    <row r="218" spans="2:2">
      <c r="B218" s="43"/>
    </row>
    <row r="219" spans="2:2">
      <c r="B219" s="43"/>
    </row>
    <row r="220" spans="2:2">
      <c r="B220" s="43"/>
    </row>
    <row r="221" spans="2:2">
      <c r="B221" s="43"/>
    </row>
    <row r="222" spans="2:2">
      <c r="B222" s="43"/>
    </row>
    <row r="223" spans="2:2">
      <c r="B223" s="43"/>
    </row>
    <row r="224" spans="2:2">
      <c r="B224" s="43"/>
    </row>
    <row r="225" spans="2:2">
      <c r="B225" s="43"/>
    </row>
    <row r="226" spans="2:2">
      <c r="B226" s="43"/>
    </row>
    <row r="227" spans="2:2">
      <c r="B227" s="43"/>
    </row>
    <row r="228" spans="2:2">
      <c r="B228" s="43"/>
    </row>
    <row r="229" spans="2:2">
      <c r="B229" s="43"/>
    </row>
    <row r="230" spans="2:2">
      <c r="B230" s="43"/>
    </row>
    <row r="231" spans="2:2">
      <c r="B231" s="43"/>
    </row>
    <row r="232" spans="2:2">
      <c r="B232" s="43"/>
    </row>
    <row r="233" spans="2:2">
      <c r="B233" s="43"/>
    </row>
    <row r="234" spans="2:2">
      <c r="B234" s="43"/>
    </row>
    <row r="235" spans="2:2">
      <c r="B235" s="43"/>
    </row>
    <row r="236" spans="2:2">
      <c r="B236" s="43"/>
    </row>
    <row r="237" spans="2:2">
      <c r="B237" s="43"/>
    </row>
    <row r="238" spans="2:2">
      <c r="B238" s="43"/>
    </row>
    <row r="239" spans="2:2">
      <c r="B239" s="43"/>
    </row>
    <row r="240" spans="2:2">
      <c r="B240" s="43"/>
    </row>
    <row r="241" spans="2:2">
      <c r="B241" s="43"/>
    </row>
    <row r="242" spans="2:2">
      <c r="B242" s="43"/>
    </row>
    <row r="243" spans="2:2">
      <c r="B243" s="43"/>
    </row>
    <row r="244" spans="2:2">
      <c r="B244" s="43"/>
    </row>
    <row r="245" spans="2:2">
      <c r="B245" s="43"/>
    </row>
    <row r="246" spans="2:2">
      <c r="B246" s="43"/>
    </row>
    <row r="247" spans="2:2">
      <c r="B247" s="43"/>
    </row>
    <row r="248" spans="2:2">
      <c r="B248" s="43"/>
    </row>
    <row r="249" spans="2:2">
      <c r="B249" s="43"/>
    </row>
    <row r="250" spans="2:2">
      <c r="B250" s="43"/>
    </row>
    <row r="251" spans="2:2">
      <c r="B251" s="43"/>
    </row>
    <row r="252" spans="2:2">
      <c r="B252" s="43"/>
    </row>
    <row r="253" spans="2:2">
      <c r="B253" s="43"/>
    </row>
    <row r="254" spans="2:2">
      <c r="B254" s="43"/>
    </row>
    <row r="255" spans="2:2">
      <c r="B255" s="43"/>
    </row>
    <row r="256" spans="2:2">
      <c r="B256" s="43"/>
    </row>
  </sheetData>
  <mergeCells count="7">
    <mergeCell ref="A7:C7"/>
    <mergeCell ref="A8:C8"/>
    <mergeCell ref="C1:E1"/>
    <mergeCell ref="C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2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24"/>
  <sheetViews>
    <sheetView showGridLines="0" view="pageBreakPreview" topLeftCell="A16" zoomScale="60" workbookViewId="0">
      <selection activeCell="L6" sqref="L6:U6"/>
    </sheetView>
  </sheetViews>
  <sheetFormatPr defaultColWidth="9.140625" defaultRowHeight="12.75"/>
  <cols>
    <col min="1" max="1" width="1.7109375" style="116" customWidth="1"/>
    <col min="2" max="11" width="0" style="116" hidden="1" customWidth="1"/>
    <col min="12" max="12" width="44" style="116" customWidth="1"/>
    <col min="13" max="14" width="5.7109375" style="116" customWidth="1"/>
    <col min="15" max="15" width="9.5703125" style="116" customWidth="1"/>
    <col min="16" max="16" width="5.7109375" style="116" customWidth="1"/>
    <col min="17" max="18" width="0" style="116" hidden="1" customWidth="1"/>
    <col min="19" max="21" width="12.140625" style="116" customWidth="1"/>
    <col min="22" max="29" width="0" style="116" hidden="1" customWidth="1"/>
    <col min="30" max="256" width="9.140625" style="116" customWidth="1"/>
    <col min="257" max="16384" width="9.140625" style="116"/>
  </cols>
  <sheetData>
    <row r="1" spans="1:29" s="69" customFormat="1" ht="12.75" customHeight="1">
      <c r="A1" s="66"/>
      <c r="B1" s="66"/>
      <c r="C1" s="66"/>
      <c r="D1" s="66"/>
      <c r="E1" s="66"/>
      <c r="F1" s="67"/>
      <c r="G1" s="68"/>
      <c r="H1" s="68"/>
      <c r="I1" s="68"/>
      <c r="J1" s="68"/>
      <c r="K1" s="68"/>
      <c r="L1" s="237"/>
      <c r="M1" s="237"/>
      <c r="N1" s="201"/>
      <c r="O1" s="201"/>
      <c r="P1" s="237"/>
      <c r="Q1" s="237"/>
      <c r="R1" s="201" t="s">
        <v>582</v>
      </c>
      <c r="S1" s="237"/>
      <c r="T1" s="269" t="s">
        <v>558</v>
      </c>
      <c r="U1" s="269"/>
      <c r="V1" s="68"/>
      <c r="W1" s="68"/>
      <c r="X1" s="68"/>
      <c r="Y1" s="68"/>
      <c r="Z1" s="68"/>
    </row>
    <row r="2" spans="1:29" s="69" customFormat="1" ht="4.5" customHeight="1">
      <c r="A2" s="70"/>
      <c r="B2" s="71"/>
      <c r="C2" s="71"/>
      <c r="D2" s="71"/>
      <c r="E2" s="71"/>
      <c r="F2" s="67"/>
      <c r="G2" s="68"/>
      <c r="H2" s="68"/>
      <c r="I2" s="68"/>
      <c r="J2" s="68"/>
      <c r="K2" s="68"/>
      <c r="L2" s="237"/>
      <c r="M2" s="237"/>
      <c r="N2" s="270" t="s">
        <v>129</v>
      </c>
      <c r="O2" s="270"/>
      <c r="P2" s="270"/>
      <c r="Q2" s="270"/>
      <c r="R2" s="270"/>
      <c r="S2" s="270"/>
      <c r="T2" s="270"/>
      <c r="U2" s="270"/>
      <c r="V2" s="68"/>
      <c r="W2" s="68"/>
      <c r="X2" s="68"/>
      <c r="Y2" s="68"/>
      <c r="Z2" s="68"/>
    </row>
    <row r="3" spans="1:29" s="69" customFormat="1" ht="9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200"/>
      <c r="M3" s="200"/>
      <c r="N3" s="270"/>
      <c r="O3" s="270"/>
      <c r="P3" s="270"/>
      <c r="Q3" s="270"/>
      <c r="R3" s="270"/>
      <c r="S3" s="270"/>
      <c r="T3" s="270"/>
      <c r="U3" s="270"/>
      <c r="V3" s="68"/>
      <c r="W3" s="68"/>
      <c r="X3" s="68"/>
      <c r="Y3" s="68"/>
      <c r="Z3" s="68"/>
    </row>
    <row r="4" spans="1:29" s="69" customFormat="1" ht="13.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270" t="s">
        <v>171</v>
      </c>
      <c r="M4" s="270"/>
      <c r="N4" s="270"/>
      <c r="O4" s="270"/>
      <c r="P4" s="270"/>
      <c r="Q4" s="270"/>
      <c r="R4" s="270"/>
      <c r="S4" s="270"/>
      <c r="T4" s="270"/>
      <c r="U4" s="270"/>
      <c r="V4" s="68"/>
      <c r="W4" s="68"/>
      <c r="X4" s="68"/>
      <c r="Y4" s="68"/>
      <c r="Z4" s="68"/>
    </row>
    <row r="5" spans="1:29" s="69" customFormat="1" ht="12.7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270" t="s">
        <v>285</v>
      </c>
      <c r="M5" s="270"/>
      <c r="N5" s="270"/>
      <c r="O5" s="270"/>
      <c r="P5" s="270"/>
      <c r="Q5" s="270"/>
      <c r="R5" s="270"/>
      <c r="S5" s="270"/>
      <c r="T5" s="270"/>
      <c r="U5" s="270"/>
      <c r="V5" s="68"/>
      <c r="W5" s="68"/>
      <c r="X5" s="68"/>
      <c r="Y5" s="68"/>
      <c r="Z5" s="68"/>
    </row>
    <row r="6" spans="1:29" s="69" customFormat="1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271" t="s">
        <v>168</v>
      </c>
      <c r="M6" s="271"/>
      <c r="N6" s="271"/>
      <c r="O6" s="271"/>
      <c r="P6" s="271"/>
      <c r="Q6" s="271"/>
      <c r="R6" s="271"/>
      <c r="S6" s="271"/>
      <c r="T6" s="271"/>
      <c r="U6" s="271"/>
      <c r="V6" s="68"/>
      <c r="W6" s="68"/>
      <c r="X6" s="68"/>
      <c r="Y6" s="68"/>
      <c r="Z6" s="68"/>
    </row>
    <row r="7" spans="1:29" s="69" customFormat="1" ht="12.7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68"/>
      <c r="W7" s="68"/>
      <c r="X7" s="68"/>
      <c r="Y7" s="68"/>
      <c r="Z7" s="68"/>
    </row>
    <row r="8" spans="1:29" s="69" customFormat="1" ht="12.7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68"/>
      <c r="W8" s="68"/>
      <c r="X8" s="68"/>
      <c r="Y8" s="68"/>
      <c r="Z8" s="68"/>
    </row>
    <row r="9" spans="1:29" s="69" customFormat="1" ht="12.75" customHeight="1">
      <c r="A9" s="273" t="s">
        <v>310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68"/>
      <c r="W9" s="68"/>
      <c r="X9" s="68"/>
      <c r="Y9" s="68"/>
      <c r="Z9" s="68"/>
    </row>
    <row r="10" spans="1:29" s="69" customFormat="1" ht="62.25" customHeight="1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272" t="s">
        <v>548</v>
      </c>
      <c r="M10" s="272"/>
      <c r="N10" s="272"/>
      <c r="O10" s="272"/>
      <c r="P10" s="272"/>
      <c r="Q10" s="272"/>
      <c r="R10" s="272"/>
      <c r="S10" s="272"/>
      <c r="T10" s="272"/>
      <c r="U10" s="272"/>
      <c r="V10" s="68"/>
      <c r="W10" s="68"/>
      <c r="X10" s="68"/>
      <c r="Y10" s="68"/>
      <c r="Z10" s="68"/>
    </row>
    <row r="11" spans="1:29" ht="12.75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4"/>
      <c r="W11" s="114"/>
      <c r="X11" s="114"/>
      <c r="Y11" s="114"/>
      <c r="Z11" s="114"/>
      <c r="AA11" s="114"/>
      <c r="AB11" s="114"/>
      <c r="AC11" s="114"/>
    </row>
    <row r="12" spans="1:29" ht="12.75" customHeight="1">
      <c r="A12" s="118" t="s">
        <v>311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4"/>
      <c r="W12" s="114"/>
      <c r="X12" s="114"/>
      <c r="Y12" s="114"/>
      <c r="Z12" s="114"/>
      <c r="AA12" s="114"/>
      <c r="AB12" s="114"/>
      <c r="AC12" s="114"/>
    </row>
    <row r="13" spans="1:29" ht="12.75" customHeight="1">
      <c r="A13" s="118" t="s">
        <v>312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/>
      <c r="M13" s="117"/>
      <c r="N13" s="117"/>
      <c r="O13" s="117"/>
      <c r="P13" s="117"/>
      <c r="Q13" s="117"/>
      <c r="R13" s="117"/>
      <c r="S13" s="117"/>
      <c r="T13" s="117"/>
      <c r="U13" s="117"/>
      <c r="V13" s="114"/>
      <c r="W13" s="114"/>
      <c r="X13" s="114"/>
      <c r="Y13" s="114"/>
      <c r="Z13" s="114"/>
      <c r="AA13" s="114"/>
      <c r="AB13" s="114"/>
      <c r="AC13" s="114"/>
    </row>
    <row r="14" spans="1:29" ht="8.25" customHeight="1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9"/>
      <c r="M14" s="117"/>
      <c r="N14" s="117"/>
      <c r="O14" s="117"/>
      <c r="P14" s="117"/>
      <c r="Q14" s="117"/>
      <c r="R14" s="117"/>
      <c r="S14" s="117"/>
      <c r="T14" s="117"/>
      <c r="U14" s="117"/>
      <c r="V14" s="114"/>
      <c r="W14" s="114"/>
      <c r="X14" s="114"/>
      <c r="Y14" s="114"/>
      <c r="Z14" s="114"/>
      <c r="AA14" s="114"/>
      <c r="AB14" s="114"/>
      <c r="AC14" s="114"/>
    </row>
    <row r="15" spans="1:29" ht="6.75" customHeight="1" thickBot="1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4"/>
      <c r="W15" s="114"/>
      <c r="X15" s="114"/>
      <c r="Y15" s="114"/>
      <c r="Z15" s="114"/>
      <c r="AA15" s="114"/>
      <c r="AB15" s="114"/>
      <c r="AC15" s="114"/>
    </row>
    <row r="16" spans="1:29" ht="12.75" customHeight="1" thickBot="1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20"/>
      <c r="M16" s="121"/>
      <c r="N16" s="121"/>
      <c r="O16" s="121"/>
      <c r="P16" s="122"/>
      <c r="Q16" s="225"/>
      <c r="R16" s="226"/>
      <c r="S16" s="202"/>
      <c r="T16" s="226"/>
      <c r="U16" s="203"/>
      <c r="V16" s="226"/>
      <c r="W16" s="202"/>
      <c r="X16" s="123"/>
      <c r="Y16" s="124" t="s">
        <v>308</v>
      </c>
      <c r="Z16" s="125"/>
      <c r="AA16" s="126"/>
      <c r="AB16" s="127"/>
      <c r="AC16" s="114"/>
    </row>
    <row r="17" spans="1:29" ht="66" customHeight="1" thickBot="1">
      <c r="A17" s="128"/>
      <c r="B17" s="129" t="s">
        <v>313</v>
      </c>
      <c r="C17" s="130" t="s">
        <v>314</v>
      </c>
      <c r="D17" s="130"/>
      <c r="E17" s="130"/>
      <c r="F17" s="130"/>
      <c r="G17" s="130" t="s">
        <v>315</v>
      </c>
      <c r="H17" s="130"/>
      <c r="I17" s="130"/>
      <c r="J17" s="130" t="s">
        <v>316</v>
      </c>
      <c r="K17" s="130" t="s">
        <v>317</v>
      </c>
      <c r="L17" s="131" t="s">
        <v>0</v>
      </c>
      <c r="M17" s="132" t="s">
        <v>1</v>
      </c>
      <c r="N17" s="132" t="s">
        <v>2</v>
      </c>
      <c r="O17" s="132" t="s">
        <v>3</v>
      </c>
      <c r="P17" s="133" t="s">
        <v>4</v>
      </c>
      <c r="Q17" s="134" t="s">
        <v>318</v>
      </c>
      <c r="R17" s="132"/>
      <c r="S17" s="133" t="s">
        <v>583</v>
      </c>
      <c r="T17" s="227" t="s">
        <v>584</v>
      </c>
      <c r="U17" s="133" t="s">
        <v>585</v>
      </c>
      <c r="V17" s="134" t="s">
        <v>319</v>
      </c>
      <c r="W17" s="133" t="s">
        <v>320</v>
      </c>
      <c r="X17" s="135"/>
      <c r="Y17" s="133" t="s">
        <v>321</v>
      </c>
      <c r="Z17" s="136" t="s">
        <v>322</v>
      </c>
      <c r="AA17" s="137" t="s">
        <v>323</v>
      </c>
      <c r="AB17" s="138" t="s">
        <v>324</v>
      </c>
      <c r="AC17" s="112"/>
    </row>
    <row r="18" spans="1:29" ht="12.75" customHeight="1">
      <c r="A18" s="128"/>
      <c r="B18" s="139"/>
      <c r="C18" s="139"/>
      <c r="D18" s="139"/>
      <c r="E18" s="139"/>
      <c r="F18" s="139"/>
      <c r="G18" s="139"/>
      <c r="H18" s="139"/>
      <c r="I18" s="139"/>
      <c r="J18" s="139"/>
      <c r="K18" s="140"/>
      <c r="L18" s="141">
        <v>1</v>
      </c>
      <c r="M18" s="142">
        <v>2</v>
      </c>
      <c r="N18" s="142">
        <v>3</v>
      </c>
      <c r="O18" s="142">
        <v>4</v>
      </c>
      <c r="P18" s="142">
        <v>5</v>
      </c>
      <c r="Q18" s="143">
        <v>7</v>
      </c>
      <c r="R18" s="143"/>
      <c r="S18" s="142">
        <v>6</v>
      </c>
      <c r="T18" s="143">
        <v>7</v>
      </c>
      <c r="U18" s="142">
        <v>8</v>
      </c>
      <c r="V18" s="144">
        <v>9</v>
      </c>
      <c r="W18" s="144">
        <v>10</v>
      </c>
      <c r="X18" s="144"/>
      <c r="Y18" s="145">
        <v>9</v>
      </c>
      <c r="Z18" s="145">
        <v>10</v>
      </c>
      <c r="AA18" s="143">
        <v>11</v>
      </c>
      <c r="AB18" s="146">
        <v>12</v>
      </c>
      <c r="AC18" s="112"/>
    </row>
    <row r="19" spans="1:29" ht="12" customHeight="1" thickBot="1">
      <c r="A19" s="147"/>
      <c r="B19" s="148"/>
      <c r="C19" s="148"/>
      <c r="D19" s="149"/>
      <c r="E19" s="150"/>
      <c r="F19" s="150"/>
      <c r="G19" s="151"/>
      <c r="H19" s="152"/>
      <c r="I19" s="152"/>
      <c r="J19" s="151"/>
      <c r="K19" s="152"/>
      <c r="L19" s="153" t="s">
        <v>128</v>
      </c>
      <c r="M19" s="154"/>
      <c r="N19" s="155"/>
      <c r="O19" s="156"/>
      <c r="P19" s="157"/>
      <c r="Q19" s="158"/>
      <c r="R19" s="228"/>
      <c r="S19" s="231">
        <f>+S20+S180+S194+S207+S258+S273+S369+S447+S571+S592+S599</f>
        <v>451884.9</v>
      </c>
      <c r="T19" s="231">
        <v>0</v>
      </c>
      <c r="U19" s="232">
        <v>476358.027</v>
      </c>
      <c r="V19" s="159"/>
      <c r="W19" s="160"/>
      <c r="X19" s="161"/>
      <c r="Y19" s="160"/>
      <c r="Z19" s="162"/>
      <c r="AA19" s="160"/>
      <c r="AB19" s="163"/>
      <c r="AC19" s="115"/>
    </row>
    <row r="20" spans="1:29" ht="12.75" customHeight="1">
      <c r="A20" s="147"/>
      <c r="B20" s="289" t="s">
        <v>325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90"/>
      <c r="M20" s="167">
        <v>1</v>
      </c>
      <c r="N20" s="167">
        <v>0</v>
      </c>
      <c r="O20" s="168">
        <v>0</v>
      </c>
      <c r="P20" s="229">
        <v>0</v>
      </c>
      <c r="Q20" s="291"/>
      <c r="R20" s="292"/>
      <c r="S20" s="233">
        <v>30772.19</v>
      </c>
      <c r="T20" s="233">
        <v>1973.2829999999999</v>
      </c>
      <c r="U20" s="233">
        <v>32745.473000000002</v>
      </c>
      <c r="V20" s="293"/>
      <c r="W20" s="293"/>
      <c r="X20" s="293"/>
      <c r="Y20" s="293"/>
      <c r="Z20" s="293"/>
      <c r="AA20" s="293"/>
      <c r="AB20" s="293"/>
      <c r="AC20" s="164"/>
    </row>
    <row r="21" spans="1:29" ht="30" customHeight="1">
      <c r="A21" s="147"/>
      <c r="B21" s="284" t="s">
        <v>80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5"/>
      <c r="M21" s="169">
        <v>1</v>
      </c>
      <c r="N21" s="169">
        <v>2</v>
      </c>
      <c r="O21" s="170">
        <v>0</v>
      </c>
      <c r="P21" s="230">
        <v>0</v>
      </c>
      <c r="Q21" s="286"/>
      <c r="R21" s="287"/>
      <c r="S21" s="234">
        <v>943.678</v>
      </c>
      <c r="T21" s="234">
        <v>89.873999999999995</v>
      </c>
      <c r="U21" s="234">
        <v>1033.5519999999999</v>
      </c>
      <c r="V21" s="288"/>
      <c r="W21" s="288"/>
      <c r="X21" s="288"/>
      <c r="Y21" s="288"/>
      <c r="Z21" s="288"/>
      <c r="AA21" s="288"/>
      <c r="AB21" s="288"/>
      <c r="AC21" s="164"/>
    </row>
    <row r="22" spans="1:29" ht="32.25" customHeight="1">
      <c r="A22" s="147"/>
      <c r="B22" s="279" t="s">
        <v>326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80"/>
      <c r="M22" s="165">
        <v>1</v>
      </c>
      <c r="N22" s="165">
        <v>2</v>
      </c>
      <c r="O22" s="166" t="s">
        <v>327</v>
      </c>
      <c r="P22" s="198">
        <v>0</v>
      </c>
      <c r="Q22" s="281"/>
      <c r="R22" s="282"/>
      <c r="S22" s="235">
        <v>943.678</v>
      </c>
      <c r="T22" s="235">
        <v>89.873999999999995</v>
      </c>
      <c r="U22" s="235">
        <v>1033.5519999999999</v>
      </c>
      <c r="V22" s="283"/>
      <c r="W22" s="283"/>
      <c r="X22" s="283"/>
      <c r="Y22" s="283"/>
      <c r="Z22" s="283"/>
      <c r="AA22" s="283"/>
      <c r="AB22" s="283"/>
      <c r="AC22" s="164"/>
    </row>
    <row r="23" spans="1:29" ht="21.75" customHeight="1">
      <c r="A23" s="147"/>
      <c r="B23" s="279" t="s">
        <v>328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80"/>
      <c r="M23" s="165">
        <v>1</v>
      </c>
      <c r="N23" s="165">
        <v>2</v>
      </c>
      <c r="O23" s="166" t="s">
        <v>329</v>
      </c>
      <c r="P23" s="198">
        <v>0</v>
      </c>
      <c r="Q23" s="281"/>
      <c r="R23" s="282"/>
      <c r="S23" s="235">
        <v>943.678</v>
      </c>
      <c r="T23" s="235">
        <v>89.873999999999995</v>
      </c>
      <c r="U23" s="235">
        <v>1033.5519999999999</v>
      </c>
      <c r="V23" s="283"/>
      <c r="W23" s="283"/>
      <c r="X23" s="283"/>
      <c r="Y23" s="283"/>
      <c r="Z23" s="283"/>
      <c r="AA23" s="283"/>
      <c r="AB23" s="283"/>
      <c r="AC23" s="164"/>
    </row>
    <row r="24" spans="1:29" ht="53.25" customHeight="1">
      <c r="A24" s="147"/>
      <c r="B24" s="279" t="s">
        <v>17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80"/>
      <c r="M24" s="165">
        <v>1</v>
      </c>
      <c r="N24" s="165">
        <v>2</v>
      </c>
      <c r="O24" s="166" t="s">
        <v>329</v>
      </c>
      <c r="P24" s="198" t="s">
        <v>18</v>
      </c>
      <c r="Q24" s="281"/>
      <c r="R24" s="282"/>
      <c r="S24" s="235">
        <v>943.678</v>
      </c>
      <c r="T24" s="235">
        <v>89.873999999999995</v>
      </c>
      <c r="U24" s="235">
        <v>1033.5519999999999</v>
      </c>
      <c r="V24" s="283"/>
      <c r="W24" s="283"/>
      <c r="X24" s="283"/>
      <c r="Y24" s="283"/>
      <c r="Z24" s="283"/>
      <c r="AA24" s="283"/>
      <c r="AB24" s="283"/>
      <c r="AC24" s="164"/>
    </row>
    <row r="25" spans="1:29" ht="21.75" customHeight="1">
      <c r="A25" s="147"/>
      <c r="B25" s="279" t="s">
        <v>38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80"/>
      <c r="M25" s="165">
        <v>1</v>
      </c>
      <c r="N25" s="165">
        <v>2</v>
      </c>
      <c r="O25" s="166" t="s">
        <v>329</v>
      </c>
      <c r="P25" s="198" t="s">
        <v>39</v>
      </c>
      <c r="Q25" s="281"/>
      <c r="R25" s="282"/>
      <c r="S25" s="235">
        <v>943.678</v>
      </c>
      <c r="T25" s="235">
        <v>89.873999999999995</v>
      </c>
      <c r="U25" s="235">
        <v>1033.5519999999999</v>
      </c>
      <c r="V25" s="283"/>
      <c r="W25" s="283"/>
      <c r="X25" s="283"/>
      <c r="Y25" s="283"/>
      <c r="Z25" s="283"/>
      <c r="AA25" s="283"/>
      <c r="AB25" s="283"/>
      <c r="AC25" s="164"/>
    </row>
    <row r="26" spans="1:29" ht="21.75" customHeight="1">
      <c r="A26" s="147"/>
      <c r="B26" s="279" t="s">
        <v>330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80"/>
      <c r="M26" s="165">
        <v>1</v>
      </c>
      <c r="N26" s="165">
        <v>2</v>
      </c>
      <c r="O26" s="166" t="s">
        <v>329</v>
      </c>
      <c r="P26" s="198" t="s">
        <v>40</v>
      </c>
      <c r="Q26" s="281"/>
      <c r="R26" s="282"/>
      <c r="S26" s="235">
        <v>724.79100000000005</v>
      </c>
      <c r="T26" s="235">
        <v>69.028000000000006</v>
      </c>
      <c r="U26" s="235">
        <v>793.81899999999996</v>
      </c>
      <c r="V26" s="283"/>
      <c r="W26" s="283"/>
      <c r="X26" s="283"/>
      <c r="Y26" s="283"/>
      <c r="Z26" s="283"/>
      <c r="AA26" s="283"/>
      <c r="AB26" s="283"/>
      <c r="AC26" s="164"/>
    </row>
    <row r="27" spans="1:29" ht="32.25" customHeight="1">
      <c r="A27" s="147"/>
      <c r="B27" s="279" t="s">
        <v>331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80"/>
      <c r="M27" s="165">
        <v>1</v>
      </c>
      <c r="N27" s="165">
        <v>2</v>
      </c>
      <c r="O27" s="166" t="s">
        <v>329</v>
      </c>
      <c r="P27" s="198" t="s">
        <v>42</v>
      </c>
      <c r="Q27" s="281"/>
      <c r="R27" s="282"/>
      <c r="S27" s="235">
        <v>218.887</v>
      </c>
      <c r="T27" s="235">
        <v>20.846</v>
      </c>
      <c r="U27" s="235">
        <v>239.733</v>
      </c>
      <c r="V27" s="283"/>
      <c r="W27" s="283"/>
      <c r="X27" s="283"/>
      <c r="Y27" s="283"/>
      <c r="Z27" s="283"/>
      <c r="AA27" s="283"/>
      <c r="AB27" s="283"/>
      <c r="AC27" s="164"/>
    </row>
    <row r="28" spans="1:29" ht="39.75" customHeight="1">
      <c r="A28" s="147"/>
      <c r="B28" s="284" t="s">
        <v>78</v>
      </c>
      <c r="C28" s="284"/>
      <c r="D28" s="284"/>
      <c r="E28" s="284"/>
      <c r="F28" s="284"/>
      <c r="G28" s="284"/>
      <c r="H28" s="284"/>
      <c r="I28" s="284"/>
      <c r="J28" s="284"/>
      <c r="K28" s="284"/>
      <c r="L28" s="285"/>
      <c r="M28" s="169">
        <v>1</v>
      </c>
      <c r="N28" s="169">
        <v>3</v>
      </c>
      <c r="O28" s="170">
        <v>0</v>
      </c>
      <c r="P28" s="230">
        <v>0</v>
      </c>
      <c r="Q28" s="286"/>
      <c r="R28" s="287"/>
      <c r="S28" s="234">
        <v>3171.0819999999999</v>
      </c>
      <c r="T28" s="234">
        <v>342.69299999999998</v>
      </c>
      <c r="U28" s="234">
        <v>3513.7750000000001</v>
      </c>
      <c r="V28" s="288"/>
      <c r="W28" s="288"/>
      <c r="X28" s="288"/>
      <c r="Y28" s="288"/>
      <c r="Z28" s="288"/>
      <c r="AA28" s="288"/>
      <c r="AB28" s="288"/>
      <c r="AC28" s="164"/>
    </row>
    <row r="29" spans="1:29" ht="21.75" customHeight="1">
      <c r="A29" s="147"/>
      <c r="B29" s="279" t="s">
        <v>332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80"/>
      <c r="M29" s="165">
        <v>1</v>
      </c>
      <c r="N29" s="165">
        <v>3</v>
      </c>
      <c r="O29" s="166" t="s">
        <v>333</v>
      </c>
      <c r="P29" s="198">
        <v>0</v>
      </c>
      <c r="Q29" s="281"/>
      <c r="R29" s="282"/>
      <c r="S29" s="235">
        <v>3171.0819999999999</v>
      </c>
      <c r="T29" s="235">
        <v>342.69299999999998</v>
      </c>
      <c r="U29" s="235">
        <v>3513.7750000000001</v>
      </c>
      <c r="V29" s="283"/>
      <c r="W29" s="283"/>
      <c r="X29" s="283"/>
      <c r="Y29" s="283"/>
      <c r="Z29" s="283"/>
      <c r="AA29" s="283"/>
      <c r="AB29" s="283"/>
      <c r="AC29" s="164"/>
    </row>
    <row r="30" spans="1:29" ht="21.75" customHeight="1">
      <c r="A30" s="147"/>
      <c r="B30" s="279" t="s">
        <v>334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80"/>
      <c r="M30" s="165">
        <v>1</v>
      </c>
      <c r="N30" s="165">
        <v>3</v>
      </c>
      <c r="O30" s="166" t="s">
        <v>335</v>
      </c>
      <c r="P30" s="198">
        <v>0</v>
      </c>
      <c r="Q30" s="281"/>
      <c r="R30" s="282"/>
      <c r="S30" s="235">
        <v>996.40700000000004</v>
      </c>
      <c r="T30" s="235">
        <v>94.896000000000001</v>
      </c>
      <c r="U30" s="235">
        <v>1091.3030000000001</v>
      </c>
      <c r="V30" s="283"/>
      <c r="W30" s="283"/>
      <c r="X30" s="283"/>
      <c r="Y30" s="283"/>
      <c r="Z30" s="283"/>
      <c r="AA30" s="283"/>
      <c r="AB30" s="283"/>
      <c r="AC30" s="164"/>
    </row>
    <row r="31" spans="1:29" ht="53.25" customHeight="1">
      <c r="A31" s="147"/>
      <c r="B31" s="279" t="s">
        <v>17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80"/>
      <c r="M31" s="165">
        <v>1</v>
      </c>
      <c r="N31" s="165">
        <v>3</v>
      </c>
      <c r="O31" s="166" t="s">
        <v>335</v>
      </c>
      <c r="P31" s="198" t="s">
        <v>18</v>
      </c>
      <c r="Q31" s="281"/>
      <c r="R31" s="282"/>
      <c r="S31" s="235">
        <v>996.40700000000004</v>
      </c>
      <c r="T31" s="235">
        <v>94.896000000000001</v>
      </c>
      <c r="U31" s="235">
        <v>1091.3030000000001</v>
      </c>
      <c r="V31" s="283"/>
      <c r="W31" s="283"/>
      <c r="X31" s="283"/>
      <c r="Y31" s="283"/>
      <c r="Z31" s="283"/>
      <c r="AA31" s="283"/>
      <c r="AB31" s="283"/>
      <c r="AC31" s="164"/>
    </row>
    <row r="32" spans="1:29" ht="21.75" customHeight="1">
      <c r="A32" s="147"/>
      <c r="B32" s="279" t="s">
        <v>38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80"/>
      <c r="M32" s="165">
        <v>1</v>
      </c>
      <c r="N32" s="165">
        <v>3</v>
      </c>
      <c r="O32" s="166" t="s">
        <v>335</v>
      </c>
      <c r="P32" s="198" t="s">
        <v>39</v>
      </c>
      <c r="Q32" s="281"/>
      <c r="R32" s="282"/>
      <c r="S32" s="235">
        <v>996.40700000000004</v>
      </c>
      <c r="T32" s="235">
        <v>94.896000000000001</v>
      </c>
      <c r="U32" s="235">
        <v>1091.3030000000001</v>
      </c>
      <c r="V32" s="283"/>
      <c r="W32" s="283"/>
      <c r="X32" s="283"/>
      <c r="Y32" s="283"/>
      <c r="Z32" s="283"/>
      <c r="AA32" s="283"/>
      <c r="AB32" s="283"/>
      <c r="AC32" s="164"/>
    </row>
    <row r="33" spans="1:29" ht="21.75" customHeight="1">
      <c r="A33" s="147"/>
      <c r="B33" s="279" t="s">
        <v>330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80"/>
      <c r="M33" s="165">
        <v>1</v>
      </c>
      <c r="N33" s="165">
        <v>3</v>
      </c>
      <c r="O33" s="166" t="s">
        <v>335</v>
      </c>
      <c r="P33" s="198" t="s">
        <v>40</v>
      </c>
      <c r="Q33" s="281"/>
      <c r="R33" s="282"/>
      <c r="S33" s="235">
        <v>765.29</v>
      </c>
      <c r="T33" s="235">
        <v>72.885000000000005</v>
      </c>
      <c r="U33" s="235">
        <v>838.17399999999998</v>
      </c>
      <c r="V33" s="283"/>
      <c r="W33" s="283"/>
      <c r="X33" s="283"/>
      <c r="Y33" s="283"/>
      <c r="Z33" s="283"/>
      <c r="AA33" s="283"/>
      <c r="AB33" s="283"/>
      <c r="AC33" s="164"/>
    </row>
    <row r="34" spans="1:29" ht="32.25" customHeight="1">
      <c r="A34" s="147"/>
      <c r="B34" s="279" t="s">
        <v>331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80"/>
      <c r="M34" s="165">
        <v>1</v>
      </c>
      <c r="N34" s="165">
        <v>3</v>
      </c>
      <c r="O34" s="166" t="s">
        <v>335</v>
      </c>
      <c r="P34" s="198" t="s">
        <v>42</v>
      </c>
      <c r="Q34" s="281"/>
      <c r="R34" s="282"/>
      <c r="S34" s="235">
        <v>231.11699999999999</v>
      </c>
      <c r="T34" s="235">
        <v>22.010999999999999</v>
      </c>
      <c r="U34" s="235">
        <v>253.12899999999999</v>
      </c>
      <c r="V34" s="283"/>
      <c r="W34" s="283"/>
      <c r="X34" s="283"/>
      <c r="Y34" s="283"/>
      <c r="Z34" s="283"/>
      <c r="AA34" s="283"/>
      <c r="AB34" s="283"/>
      <c r="AC34" s="164"/>
    </row>
    <row r="35" spans="1:29" ht="21.75" customHeight="1">
      <c r="A35" s="147"/>
      <c r="B35" s="279" t="s">
        <v>336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80"/>
      <c r="M35" s="165">
        <v>1</v>
      </c>
      <c r="N35" s="165">
        <v>3</v>
      </c>
      <c r="O35" s="166" t="s">
        <v>337</v>
      </c>
      <c r="P35" s="198">
        <v>0</v>
      </c>
      <c r="Q35" s="281"/>
      <c r="R35" s="282"/>
      <c r="S35" s="235">
        <v>856.13499999999999</v>
      </c>
      <c r="T35" s="235">
        <v>81.537000000000006</v>
      </c>
      <c r="U35" s="235">
        <v>937.67200000000003</v>
      </c>
      <c r="V35" s="283"/>
      <c r="W35" s="283"/>
      <c r="X35" s="283"/>
      <c r="Y35" s="283"/>
      <c r="Z35" s="283"/>
      <c r="AA35" s="283"/>
      <c r="AB35" s="283"/>
      <c r="AC35" s="164"/>
    </row>
    <row r="36" spans="1:29" ht="53.25" customHeight="1">
      <c r="A36" s="147"/>
      <c r="B36" s="279" t="s">
        <v>17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80"/>
      <c r="M36" s="165">
        <v>1</v>
      </c>
      <c r="N36" s="165">
        <v>3</v>
      </c>
      <c r="O36" s="166" t="s">
        <v>337</v>
      </c>
      <c r="P36" s="198" t="s">
        <v>18</v>
      </c>
      <c r="Q36" s="281"/>
      <c r="R36" s="282"/>
      <c r="S36" s="235">
        <v>856.13499999999999</v>
      </c>
      <c r="T36" s="235">
        <v>81.537000000000006</v>
      </c>
      <c r="U36" s="235">
        <v>937.67200000000003</v>
      </c>
      <c r="V36" s="283"/>
      <c r="W36" s="283"/>
      <c r="X36" s="283"/>
      <c r="Y36" s="283"/>
      <c r="Z36" s="283"/>
      <c r="AA36" s="283"/>
      <c r="AB36" s="283"/>
      <c r="AC36" s="164"/>
    </row>
    <row r="37" spans="1:29" ht="21.75" customHeight="1">
      <c r="A37" s="147"/>
      <c r="B37" s="279" t="s">
        <v>38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80"/>
      <c r="M37" s="165">
        <v>1</v>
      </c>
      <c r="N37" s="165">
        <v>3</v>
      </c>
      <c r="O37" s="166" t="s">
        <v>337</v>
      </c>
      <c r="P37" s="198" t="s">
        <v>39</v>
      </c>
      <c r="Q37" s="281"/>
      <c r="R37" s="282"/>
      <c r="S37" s="235">
        <v>856.13499999999999</v>
      </c>
      <c r="T37" s="235">
        <v>81.537000000000006</v>
      </c>
      <c r="U37" s="235">
        <v>937.67200000000003</v>
      </c>
      <c r="V37" s="283"/>
      <c r="W37" s="283"/>
      <c r="X37" s="283"/>
      <c r="Y37" s="283"/>
      <c r="Z37" s="283"/>
      <c r="AA37" s="283"/>
      <c r="AB37" s="283"/>
      <c r="AC37" s="164"/>
    </row>
    <row r="38" spans="1:29" ht="21.75" customHeight="1">
      <c r="A38" s="147"/>
      <c r="B38" s="279" t="s">
        <v>330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80"/>
      <c r="M38" s="165">
        <v>1</v>
      </c>
      <c r="N38" s="165">
        <v>3</v>
      </c>
      <c r="O38" s="166" t="s">
        <v>337</v>
      </c>
      <c r="P38" s="198" t="s">
        <v>40</v>
      </c>
      <c r="Q38" s="281"/>
      <c r="R38" s="282"/>
      <c r="S38" s="235">
        <v>657.55399999999997</v>
      </c>
      <c r="T38" s="235">
        <v>62.624000000000002</v>
      </c>
      <c r="U38" s="235">
        <v>720.178</v>
      </c>
      <c r="V38" s="283"/>
      <c r="W38" s="283"/>
      <c r="X38" s="283"/>
      <c r="Y38" s="283"/>
      <c r="Z38" s="283"/>
      <c r="AA38" s="283"/>
      <c r="AB38" s="283"/>
      <c r="AC38" s="164"/>
    </row>
    <row r="39" spans="1:29" ht="32.25" customHeight="1">
      <c r="A39" s="147"/>
      <c r="B39" s="279" t="s">
        <v>331</v>
      </c>
      <c r="C39" s="279"/>
      <c r="D39" s="279"/>
      <c r="E39" s="279"/>
      <c r="F39" s="279"/>
      <c r="G39" s="279"/>
      <c r="H39" s="279"/>
      <c r="I39" s="279"/>
      <c r="J39" s="279"/>
      <c r="K39" s="279"/>
      <c r="L39" s="280"/>
      <c r="M39" s="165">
        <v>1</v>
      </c>
      <c r="N39" s="165">
        <v>3</v>
      </c>
      <c r="O39" s="166" t="s">
        <v>337</v>
      </c>
      <c r="P39" s="198" t="s">
        <v>42</v>
      </c>
      <c r="Q39" s="281"/>
      <c r="R39" s="282"/>
      <c r="S39" s="235">
        <v>198.58099999999999</v>
      </c>
      <c r="T39" s="235">
        <v>18.913</v>
      </c>
      <c r="U39" s="235">
        <v>217.494</v>
      </c>
      <c r="V39" s="283"/>
      <c r="W39" s="283"/>
      <c r="X39" s="283"/>
      <c r="Y39" s="283"/>
      <c r="Z39" s="283"/>
      <c r="AA39" s="283"/>
      <c r="AB39" s="283"/>
      <c r="AC39" s="164"/>
    </row>
    <row r="40" spans="1:29" ht="42.75" customHeight="1">
      <c r="A40" s="147"/>
      <c r="B40" s="279" t="s">
        <v>338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80"/>
      <c r="M40" s="165">
        <v>1</v>
      </c>
      <c r="N40" s="165">
        <v>3</v>
      </c>
      <c r="O40" s="166" t="s">
        <v>339</v>
      </c>
      <c r="P40" s="198">
        <v>0</v>
      </c>
      <c r="Q40" s="281"/>
      <c r="R40" s="282"/>
      <c r="S40" s="235">
        <v>695.73099999999999</v>
      </c>
      <c r="T40" s="235">
        <v>66.260000000000005</v>
      </c>
      <c r="U40" s="235">
        <v>761.99099999999999</v>
      </c>
      <c r="V40" s="283"/>
      <c r="W40" s="283"/>
      <c r="X40" s="283"/>
      <c r="Y40" s="283"/>
      <c r="Z40" s="283"/>
      <c r="AA40" s="283"/>
      <c r="AB40" s="283"/>
      <c r="AC40" s="164"/>
    </row>
    <row r="41" spans="1:29" ht="53.25" customHeight="1">
      <c r="A41" s="147"/>
      <c r="B41" s="279" t="s">
        <v>17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80"/>
      <c r="M41" s="165">
        <v>1</v>
      </c>
      <c r="N41" s="165">
        <v>3</v>
      </c>
      <c r="O41" s="166" t="s">
        <v>339</v>
      </c>
      <c r="P41" s="198" t="s">
        <v>18</v>
      </c>
      <c r="Q41" s="281"/>
      <c r="R41" s="282"/>
      <c r="S41" s="235">
        <v>695.73099999999999</v>
      </c>
      <c r="T41" s="235">
        <v>66.260000000000005</v>
      </c>
      <c r="U41" s="235">
        <v>761.99099999999999</v>
      </c>
      <c r="V41" s="283"/>
      <c r="W41" s="283"/>
      <c r="X41" s="283"/>
      <c r="Y41" s="283"/>
      <c r="Z41" s="283"/>
      <c r="AA41" s="283"/>
      <c r="AB41" s="283"/>
      <c r="AC41" s="164"/>
    </row>
    <row r="42" spans="1:29" ht="21.75" customHeight="1">
      <c r="A42" s="147"/>
      <c r="B42" s="279" t="s">
        <v>38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80"/>
      <c r="M42" s="165">
        <v>1</v>
      </c>
      <c r="N42" s="165">
        <v>3</v>
      </c>
      <c r="O42" s="166" t="s">
        <v>339</v>
      </c>
      <c r="P42" s="198" t="s">
        <v>39</v>
      </c>
      <c r="Q42" s="281"/>
      <c r="R42" s="282"/>
      <c r="S42" s="235">
        <v>695.73099999999999</v>
      </c>
      <c r="T42" s="235">
        <v>66.260000000000005</v>
      </c>
      <c r="U42" s="235">
        <v>761.99099999999999</v>
      </c>
      <c r="V42" s="283"/>
      <c r="W42" s="283"/>
      <c r="X42" s="283"/>
      <c r="Y42" s="283"/>
      <c r="Z42" s="283"/>
      <c r="AA42" s="283"/>
      <c r="AB42" s="283"/>
      <c r="AC42" s="164"/>
    </row>
    <row r="43" spans="1:29" ht="21.75" customHeight="1">
      <c r="A43" s="147"/>
      <c r="B43" s="279" t="s">
        <v>330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80"/>
      <c r="M43" s="165">
        <v>1</v>
      </c>
      <c r="N43" s="165">
        <v>3</v>
      </c>
      <c r="O43" s="166" t="s">
        <v>339</v>
      </c>
      <c r="P43" s="198" t="s">
        <v>40</v>
      </c>
      <c r="Q43" s="281"/>
      <c r="R43" s="282"/>
      <c r="S43" s="235">
        <v>534.35599999999999</v>
      </c>
      <c r="T43" s="235">
        <v>50.890999999999998</v>
      </c>
      <c r="U43" s="235">
        <v>585.24699999999996</v>
      </c>
      <c r="V43" s="283"/>
      <c r="W43" s="283"/>
      <c r="X43" s="283"/>
      <c r="Y43" s="283"/>
      <c r="Z43" s="283"/>
      <c r="AA43" s="283"/>
      <c r="AB43" s="283"/>
      <c r="AC43" s="164"/>
    </row>
    <row r="44" spans="1:29" ht="32.25" customHeight="1">
      <c r="A44" s="147"/>
      <c r="B44" s="279" t="s">
        <v>331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80"/>
      <c r="M44" s="165">
        <v>1</v>
      </c>
      <c r="N44" s="165">
        <v>3</v>
      </c>
      <c r="O44" s="166" t="s">
        <v>339</v>
      </c>
      <c r="P44" s="198" t="s">
        <v>42</v>
      </c>
      <c r="Q44" s="281"/>
      <c r="R44" s="282"/>
      <c r="S44" s="235">
        <v>161.375</v>
      </c>
      <c r="T44" s="235">
        <v>15.369</v>
      </c>
      <c r="U44" s="235">
        <v>176.744</v>
      </c>
      <c r="V44" s="283"/>
      <c r="W44" s="283"/>
      <c r="X44" s="283"/>
      <c r="Y44" s="283"/>
      <c r="Z44" s="283"/>
      <c r="AA44" s="283"/>
      <c r="AB44" s="283"/>
      <c r="AC44" s="164"/>
    </row>
    <row r="45" spans="1:29" ht="32.25" customHeight="1">
      <c r="A45" s="147"/>
      <c r="B45" s="279" t="s">
        <v>340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80"/>
      <c r="M45" s="165">
        <v>1</v>
      </c>
      <c r="N45" s="165">
        <v>3</v>
      </c>
      <c r="O45" s="166" t="s">
        <v>341</v>
      </c>
      <c r="P45" s="198">
        <v>0</v>
      </c>
      <c r="Q45" s="281"/>
      <c r="R45" s="282"/>
      <c r="S45" s="235">
        <v>602.80899999999997</v>
      </c>
      <c r="T45" s="235">
        <v>100</v>
      </c>
      <c r="U45" s="235">
        <v>702.80899999999997</v>
      </c>
      <c r="V45" s="283"/>
      <c r="W45" s="283"/>
      <c r="X45" s="283"/>
      <c r="Y45" s="283"/>
      <c r="Z45" s="283"/>
      <c r="AA45" s="283"/>
      <c r="AB45" s="283"/>
      <c r="AC45" s="164"/>
    </row>
    <row r="46" spans="1:29" ht="21.75" customHeight="1">
      <c r="A46" s="147"/>
      <c r="B46" s="279" t="s">
        <v>342</v>
      </c>
      <c r="C46" s="279"/>
      <c r="D46" s="279"/>
      <c r="E46" s="279"/>
      <c r="F46" s="279"/>
      <c r="G46" s="279"/>
      <c r="H46" s="279"/>
      <c r="I46" s="279"/>
      <c r="J46" s="279"/>
      <c r="K46" s="279"/>
      <c r="L46" s="280"/>
      <c r="M46" s="165">
        <v>1</v>
      </c>
      <c r="N46" s="165">
        <v>3</v>
      </c>
      <c r="O46" s="166" t="s">
        <v>341</v>
      </c>
      <c r="P46" s="198" t="s">
        <v>25</v>
      </c>
      <c r="Q46" s="281"/>
      <c r="R46" s="282"/>
      <c r="S46" s="235">
        <v>596.80899999999997</v>
      </c>
      <c r="T46" s="235">
        <v>96</v>
      </c>
      <c r="U46" s="235">
        <v>692.80899999999997</v>
      </c>
      <c r="V46" s="283"/>
      <c r="W46" s="283"/>
      <c r="X46" s="283"/>
      <c r="Y46" s="283"/>
      <c r="Z46" s="283"/>
      <c r="AA46" s="283"/>
      <c r="AB46" s="283"/>
      <c r="AC46" s="164"/>
    </row>
    <row r="47" spans="1:29" ht="21.75" customHeight="1">
      <c r="A47" s="147"/>
      <c r="B47" s="279" t="s">
        <v>343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80"/>
      <c r="M47" s="165">
        <v>1</v>
      </c>
      <c r="N47" s="165">
        <v>3</v>
      </c>
      <c r="O47" s="166" t="s">
        <v>341</v>
      </c>
      <c r="P47" s="198" t="s">
        <v>27</v>
      </c>
      <c r="Q47" s="281"/>
      <c r="R47" s="282"/>
      <c r="S47" s="235">
        <v>596.80899999999997</v>
      </c>
      <c r="T47" s="235">
        <v>96</v>
      </c>
      <c r="U47" s="235">
        <v>692.80899999999997</v>
      </c>
      <c r="V47" s="283"/>
      <c r="W47" s="283"/>
      <c r="X47" s="283"/>
      <c r="Y47" s="283"/>
      <c r="Z47" s="283"/>
      <c r="AA47" s="283"/>
      <c r="AB47" s="283"/>
      <c r="AC47" s="164"/>
    </row>
    <row r="48" spans="1:29" ht="21.75" customHeight="1">
      <c r="A48" s="147"/>
      <c r="B48" s="279" t="s">
        <v>344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80"/>
      <c r="M48" s="165">
        <v>1</v>
      </c>
      <c r="N48" s="165">
        <v>3</v>
      </c>
      <c r="O48" s="166" t="s">
        <v>341</v>
      </c>
      <c r="P48" s="198" t="s">
        <v>28</v>
      </c>
      <c r="Q48" s="281"/>
      <c r="R48" s="282"/>
      <c r="S48" s="235">
        <v>83.3</v>
      </c>
      <c r="T48" s="235">
        <v>0</v>
      </c>
      <c r="U48" s="235">
        <v>83.3</v>
      </c>
      <c r="V48" s="283"/>
      <c r="W48" s="283"/>
      <c r="X48" s="283"/>
      <c r="Y48" s="283"/>
      <c r="Z48" s="283"/>
      <c r="AA48" s="283"/>
      <c r="AB48" s="283"/>
      <c r="AC48" s="164"/>
    </row>
    <row r="49" spans="1:29" ht="12.75" customHeight="1">
      <c r="A49" s="147"/>
      <c r="B49" s="279" t="s">
        <v>345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80"/>
      <c r="M49" s="165">
        <v>1</v>
      </c>
      <c r="N49" s="165">
        <v>3</v>
      </c>
      <c r="O49" s="166" t="s">
        <v>341</v>
      </c>
      <c r="P49" s="198" t="s">
        <v>29</v>
      </c>
      <c r="Q49" s="281"/>
      <c r="R49" s="282"/>
      <c r="S49" s="235">
        <v>513.50900000000001</v>
      </c>
      <c r="T49" s="235">
        <v>96</v>
      </c>
      <c r="U49" s="235">
        <v>609.50900000000001</v>
      </c>
      <c r="V49" s="283"/>
      <c r="W49" s="283"/>
      <c r="X49" s="283"/>
      <c r="Y49" s="283"/>
      <c r="Z49" s="283"/>
      <c r="AA49" s="283"/>
      <c r="AB49" s="283"/>
      <c r="AC49" s="164"/>
    </row>
    <row r="50" spans="1:29" ht="12.75" customHeight="1">
      <c r="A50" s="147"/>
      <c r="B50" s="279" t="s">
        <v>30</v>
      </c>
      <c r="C50" s="279"/>
      <c r="D50" s="279"/>
      <c r="E50" s="279"/>
      <c r="F50" s="279"/>
      <c r="G50" s="279"/>
      <c r="H50" s="279"/>
      <c r="I50" s="279"/>
      <c r="J50" s="279"/>
      <c r="K50" s="279"/>
      <c r="L50" s="280"/>
      <c r="M50" s="165">
        <v>1</v>
      </c>
      <c r="N50" s="165">
        <v>3</v>
      </c>
      <c r="O50" s="166" t="s">
        <v>341</v>
      </c>
      <c r="P50" s="198" t="s">
        <v>31</v>
      </c>
      <c r="Q50" s="281"/>
      <c r="R50" s="282"/>
      <c r="S50" s="235">
        <v>6</v>
      </c>
      <c r="T50" s="235">
        <v>4</v>
      </c>
      <c r="U50" s="235">
        <v>10</v>
      </c>
      <c r="V50" s="283"/>
      <c r="W50" s="283"/>
      <c r="X50" s="283"/>
      <c r="Y50" s="283"/>
      <c r="Z50" s="283"/>
      <c r="AA50" s="283"/>
      <c r="AB50" s="283"/>
      <c r="AC50" s="164"/>
    </row>
    <row r="51" spans="1:29" ht="12.75" customHeight="1">
      <c r="A51" s="147"/>
      <c r="B51" s="279" t="s">
        <v>346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80"/>
      <c r="M51" s="165">
        <v>1</v>
      </c>
      <c r="N51" s="165">
        <v>3</v>
      </c>
      <c r="O51" s="166" t="s">
        <v>341</v>
      </c>
      <c r="P51" s="198" t="s">
        <v>32</v>
      </c>
      <c r="Q51" s="281"/>
      <c r="R51" s="282"/>
      <c r="S51" s="235">
        <v>6</v>
      </c>
      <c r="T51" s="235">
        <v>4</v>
      </c>
      <c r="U51" s="235">
        <v>10</v>
      </c>
      <c r="V51" s="283"/>
      <c r="W51" s="283"/>
      <c r="X51" s="283"/>
      <c r="Y51" s="283"/>
      <c r="Z51" s="283"/>
      <c r="AA51" s="283"/>
      <c r="AB51" s="283"/>
      <c r="AC51" s="164"/>
    </row>
    <row r="52" spans="1:29" ht="21.75" customHeight="1">
      <c r="A52" s="147"/>
      <c r="B52" s="279" t="s">
        <v>33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80"/>
      <c r="M52" s="165">
        <v>1</v>
      </c>
      <c r="N52" s="165">
        <v>3</v>
      </c>
      <c r="O52" s="166" t="s">
        <v>341</v>
      </c>
      <c r="P52" s="198" t="s">
        <v>34</v>
      </c>
      <c r="Q52" s="281"/>
      <c r="R52" s="282"/>
      <c r="S52" s="235">
        <v>4</v>
      </c>
      <c r="T52" s="235">
        <v>2.5</v>
      </c>
      <c r="U52" s="235">
        <v>6.5</v>
      </c>
      <c r="V52" s="283"/>
      <c r="W52" s="283"/>
      <c r="X52" s="283"/>
      <c r="Y52" s="283"/>
      <c r="Z52" s="283"/>
      <c r="AA52" s="283"/>
      <c r="AB52" s="283"/>
      <c r="AC52" s="164"/>
    </row>
    <row r="53" spans="1:29" ht="12.75" customHeight="1">
      <c r="A53" s="147"/>
      <c r="B53" s="279" t="s">
        <v>347</v>
      </c>
      <c r="C53" s="279"/>
      <c r="D53" s="279"/>
      <c r="E53" s="279"/>
      <c r="F53" s="279"/>
      <c r="G53" s="279"/>
      <c r="H53" s="279"/>
      <c r="I53" s="279"/>
      <c r="J53" s="279"/>
      <c r="K53" s="279"/>
      <c r="L53" s="280"/>
      <c r="M53" s="165">
        <v>1</v>
      </c>
      <c r="N53" s="165">
        <v>3</v>
      </c>
      <c r="O53" s="166" t="s">
        <v>341</v>
      </c>
      <c r="P53" s="198" t="s">
        <v>35</v>
      </c>
      <c r="Q53" s="281"/>
      <c r="R53" s="282"/>
      <c r="S53" s="235">
        <v>2</v>
      </c>
      <c r="T53" s="235">
        <v>0</v>
      </c>
      <c r="U53" s="235">
        <v>2</v>
      </c>
      <c r="V53" s="283"/>
      <c r="W53" s="283"/>
      <c r="X53" s="283"/>
      <c r="Y53" s="283"/>
      <c r="Z53" s="283"/>
      <c r="AA53" s="283"/>
      <c r="AB53" s="283"/>
      <c r="AC53" s="164"/>
    </row>
    <row r="54" spans="1:29" ht="12.75" customHeight="1">
      <c r="A54" s="147"/>
      <c r="B54" s="279" t="s">
        <v>82</v>
      </c>
      <c r="C54" s="279"/>
      <c r="D54" s="279"/>
      <c r="E54" s="279"/>
      <c r="F54" s="279"/>
      <c r="G54" s="279"/>
      <c r="H54" s="279"/>
      <c r="I54" s="279"/>
      <c r="J54" s="279"/>
      <c r="K54" s="279"/>
      <c r="L54" s="280"/>
      <c r="M54" s="165">
        <v>1</v>
      </c>
      <c r="N54" s="165">
        <v>3</v>
      </c>
      <c r="O54" s="166" t="s">
        <v>341</v>
      </c>
      <c r="P54" s="198" t="s">
        <v>83</v>
      </c>
      <c r="Q54" s="281"/>
      <c r="R54" s="282"/>
      <c r="S54" s="235">
        <v>0</v>
      </c>
      <c r="T54" s="235">
        <v>1.5</v>
      </c>
      <c r="U54" s="235">
        <v>1.5</v>
      </c>
      <c r="V54" s="283"/>
      <c r="W54" s="283"/>
      <c r="X54" s="283"/>
      <c r="Y54" s="283"/>
      <c r="Z54" s="283"/>
      <c r="AA54" s="283"/>
      <c r="AB54" s="283"/>
      <c r="AC54" s="164"/>
    </row>
    <row r="55" spans="1:29" ht="42.75" customHeight="1">
      <c r="A55" s="147"/>
      <c r="B55" s="279" t="s">
        <v>348</v>
      </c>
      <c r="C55" s="279"/>
      <c r="D55" s="279"/>
      <c r="E55" s="279"/>
      <c r="F55" s="279"/>
      <c r="G55" s="279"/>
      <c r="H55" s="279"/>
      <c r="I55" s="279"/>
      <c r="J55" s="279"/>
      <c r="K55" s="279"/>
      <c r="L55" s="280"/>
      <c r="M55" s="165">
        <v>1</v>
      </c>
      <c r="N55" s="165">
        <v>3</v>
      </c>
      <c r="O55" s="166" t="s">
        <v>349</v>
      </c>
      <c r="P55" s="198">
        <v>0</v>
      </c>
      <c r="Q55" s="281"/>
      <c r="R55" s="282"/>
      <c r="S55" s="235">
        <v>20</v>
      </c>
      <c r="T55" s="235">
        <v>0</v>
      </c>
      <c r="U55" s="235">
        <v>20</v>
      </c>
      <c r="V55" s="283"/>
      <c r="W55" s="283"/>
      <c r="X55" s="283"/>
      <c r="Y55" s="283"/>
      <c r="Z55" s="283"/>
      <c r="AA55" s="283"/>
      <c r="AB55" s="283"/>
      <c r="AC55" s="164"/>
    </row>
    <row r="56" spans="1:29" ht="53.25" customHeight="1">
      <c r="A56" s="147"/>
      <c r="B56" s="279" t="s">
        <v>17</v>
      </c>
      <c r="C56" s="279"/>
      <c r="D56" s="279"/>
      <c r="E56" s="279"/>
      <c r="F56" s="279"/>
      <c r="G56" s="279"/>
      <c r="H56" s="279"/>
      <c r="I56" s="279"/>
      <c r="J56" s="279"/>
      <c r="K56" s="279"/>
      <c r="L56" s="280"/>
      <c r="M56" s="165">
        <v>1</v>
      </c>
      <c r="N56" s="165">
        <v>3</v>
      </c>
      <c r="O56" s="166" t="s">
        <v>349</v>
      </c>
      <c r="P56" s="198" t="s">
        <v>18</v>
      </c>
      <c r="Q56" s="281"/>
      <c r="R56" s="282"/>
      <c r="S56" s="235">
        <v>20</v>
      </c>
      <c r="T56" s="235">
        <v>0</v>
      </c>
      <c r="U56" s="235">
        <v>20</v>
      </c>
      <c r="V56" s="283"/>
      <c r="W56" s="283"/>
      <c r="X56" s="283"/>
      <c r="Y56" s="283"/>
      <c r="Z56" s="283"/>
      <c r="AA56" s="283"/>
      <c r="AB56" s="283"/>
      <c r="AC56" s="164"/>
    </row>
    <row r="57" spans="1:29" ht="21.75" customHeight="1">
      <c r="A57" s="147"/>
      <c r="B57" s="279" t="s">
        <v>38</v>
      </c>
      <c r="C57" s="279"/>
      <c r="D57" s="279"/>
      <c r="E57" s="279"/>
      <c r="F57" s="279"/>
      <c r="G57" s="279"/>
      <c r="H57" s="279"/>
      <c r="I57" s="279"/>
      <c r="J57" s="279"/>
      <c r="K57" s="279"/>
      <c r="L57" s="280"/>
      <c r="M57" s="165">
        <v>1</v>
      </c>
      <c r="N57" s="165">
        <v>3</v>
      </c>
      <c r="O57" s="166" t="s">
        <v>349</v>
      </c>
      <c r="P57" s="198" t="s">
        <v>39</v>
      </c>
      <c r="Q57" s="281"/>
      <c r="R57" s="282"/>
      <c r="S57" s="235">
        <v>20</v>
      </c>
      <c r="T57" s="235">
        <v>0</v>
      </c>
      <c r="U57" s="235">
        <v>20</v>
      </c>
      <c r="V57" s="283"/>
      <c r="W57" s="283"/>
      <c r="X57" s="283"/>
      <c r="Y57" s="283"/>
      <c r="Z57" s="283"/>
      <c r="AA57" s="283"/>
      <c r="AB57" s="283"/>
      <c r="AC57" s="164"/>
    </row>
    <row r="58" spans="1:29" ht="32.25" customHeight="1">
      <c r="A58" s="147"/>
      <c r="B58" s="279" t="s">
        <v>350</v>
      </c>
      <c r="C58" s="279"/>
      <c r="D58" s="279"/>
      <c r="E58" s="279"/>
      <c r="F58" s="279"/>
      <c r="G58" s="279"/>
      <c r="H58" s="279"/>
      <c r="I58" s="279"/>
      <c r="J58" s="279"/>
      <c r="K58" s="279"/>
      <c r="L58" s="280"/>
      <c r="M58" s="165">
        <v>1</v>
      </c>
      <c r="N58" s="165">
        <v>3</v>
      </c>
      <c r="O58" s="166" t="s">
        <v>349</v>
      </c>
      <c r="P58" s="198" t="s">
        <v>41</v>
      </c>
      <c r="Q58" s="281"/>
      <c r="R58" s="282"/>
      <c r="S58" s="235">
        <v>20</v>
      </c>
      <c r="T58" s="235">
        <v>0</v>
      </c>
      <c r="U58" s="235">
        <v>20</v>
      </c>
      <c r="V58" s="283"/>
      <c r="W58" s="283"/>
      <c r="X58" s="283"/>
      <c r="Y58" s="283"/>
      <c r="Z58" s="283"/>
      <c r="AA58" s="283"/>
      <c r="AB58" s="283"/>
      <c r="AC58" s="164"/>
    </row>
    <row r="59" spans="1:29" ht="39.75" customHeight="1">
      <c r="A59" s="147"/>
      <c r="B59" s="284" t="s">
        <v>81</v>
      </c>
      <c r="C59" s="284"/>
      <c r="D59" s="284"/>
      <c r="E59" s="284"/>
      <c r="F59" s="284"/>
      <c r="G59" s="284"/>
      <c r="H59" s="284"/>
      <c r="I59" s="284"/>
      <c r="J59" s="284"/>
      <c r="K59" s="284"/>
      <c r="L59" s="285"/>
      <c r="M59" s="169">
        <v>1</v>
      </c>
      <c r="N59" s="169">
        <v>4</v>
      </c>
      <c r="O59" s="170">
        <v>0</v>
      </c>
      <c r="P59" s="230">
        <v>0</v>
      </c>
      <c r="Q59" s="286"/>
      <c r="R59" s="287"/>
      <c r="S59" s="234">
        <v>15645.213</v>
      </c>
      <c r="T59" s="234">
        <v>796.21299999999997</v>
      </c>
      <c r="U59" s="234">
        <v>16441.425999999999</v>
      </c>
      <c r="V59" s="288"/>
      <c r="W59" s="288"/>
      <c r="X59" s="288"/>
      <c r="Y59" s="288"/>
      <c r="Z59" s="288"/>
      <c r="AA59" s="288"/>
      <c r="AB59" s="288"/>
      <c r="AC59" s="164"/>
    </row>
    <row r="60" spans="1:29" ht="32.25" customHeight="1">
      <c r="A60" s="147"/>
      <c r="B60" s="279" t="s">
        <v>326</v>
      </c>
      <c r="C60" s="279"/>
      <c r="D60" s="279"/>
      <c r="E60" s="279"/>
      <c r="F60" s="279"/>
      <c r="G60" s="279"/>
      <c r="H60" s="279"/>
      <c r="I60" s="279"/>
      <c r="J60" s="279"/>
      <c r="K60" s="279"/>
      <c r="L60" s="280"/>
      <c r="M60" s="165">
        <v>1</v>
      </c>
      <c r="N60" s="165">
        <v>4</v>
      </c>
      <c r="O60" s="166" t="s">
        <v>327</v>
      </c>
      <c r="P60" s="198">
        <v>0</v>
      </c>
      <c r="Q60" s="281"/>
      <c r="R60" s="282"/>
      <c r="S60" s="235">
        <v>15645.213</v>
      </c>
      <c r="T60" s="235">
        <v>796.21299999999997</v>
      </c>
      <c r="U60" s="235">
        <v>16441.425999999999</v>
      </c>
      <c r="V60" s="283"/>
      <c r="W60" s="283"/>
      <c r="X60" s="283"/>
      <c r="Y60" s="283"/>
      <c r="Z60" s="283"/>
      <c r="AA60" s="283"/>
      <c r="AB60" s="283"/>
      <c r="AC60" s="164"/>
    </row>
    <row r="61" spans="1:29" ht="21.75" customHeight="1">
      <c r="A61" s="147"/>
      <c r="B61" s="279" t="s">
        <v>351</v>
      </c>
      <c r="C61" s="279"/>
      <c r="D61" s="279"/>
      <c r="E61" s="279"/>
      <c r="F61" s="279"/>
      <c r="G61" s="279"/>
      <c r="H61" s="279"/>
      <c r="I61" s="279"/>
      <c r="J61" s="279"/>
      <c r="K61" s="279"/>
      <c r="L61" s="280"/>
      <c r="M61" s="165">
        <v>1</v>
      </c>
      <c r="N61" s="165">
        <v>4</v>
      </c>
      <c r="O61" s="166" t="s">
        <v>352</v>
      </c>
      <c r="P61" s="198">
        <v>0</v>
      </c>
      <c r="Q61" s="281"/>
      <c r="R61" s="282"/>
      <c r="S61" s="235">
        <v>10832.065000000001</v>
      </c>
      <c r="T61" s="235">
        <v>992.81299999999999</v>
      </c>
      <c r="U61" s="235">
        <v>11824.878000000001</v>
      </c>
      <c r="V61" s="283"/>
      <c r="W61" s="283"/>
      <c r="X61" s="283"/>
      <c r="Y61" s="283"/>
      <c r="Z61" s="283"/>
      <c r="AA61" s="283"/>
      <c r="AB61" s="283"/>
      <c r="AC61" s="164"/>
    </row>
    <row r="62" spans="1:29" ht="53.25" customHeight="1">
      <c r="A62" s="147"/>
      <c r="B62" s="279" t="s">
        <v>17</v>
      </c>
      <c r="C62" s="279"/>
      <c r="D62" s="279"/>
      <c r="E62" s="279"/>
      <c r="F62" s="279"/>
      <c r="G62" s="279"/>
      <c r="H62" s="279"/>
      <c r="I62" s="279"/>
      <c r="J62" s="279"/>
      <c r="K62" s="279"/>
      <c r="L62" s="280"/>
      <c r="M62" s="165">
        <v>1</v>
      </c>
      <c r="N62" s="165">
        <v>4</v>
      </c>
      <c r="O62" s="166" t="s">
        <v>352</v>
      </c>
      <c r="P62" s="198" t="s">
        <v>18</v>
      </c>
      <c r="Q62" s="281"/>
      <c r="R62" s="282"/>
      <c r="S62" s="235">
        <v>10832.065000000001</v>
      </c>
      <c r="T62" s="235">
        <v>992.81299999999999</v>
      </c>
      <c r="U62" s="235">
        <v>11824.878000000001</v>
      </c>
      <c r="V62" s="283"/>
      <c r="W62" s="283"/>
      <c r="X62" s="283"/>
      <c r="Y62" s="283"/>
      <c r="Z62" s="283"/>
      <c r="AA62" s="283"/>
      <c r="AB62" s="283"/>
      <c r="AC62" s="164"/>
    </row>
    <row r="63" spans="1:29" ht="21.75" customHeight="1">
      <c r="A63" s="147"/>
      <c r="B63" s="279" t="s">
        <v>38</v>
      </c>
      <c r="C63" s="279"/>
      <c r="D63" s="279"/>
      <c r="E63" s="279"/>
      <c r="F63" s="279"/>
      <c r="G63" s="279"/>
      <c r="H63" s="279"/>
      <c r="I63" s="279"/>
      <c r="J63" s="279"/>
      <c r="K63" s="279"/>
      <c r="L63" s="280"/>
      <c r="M63" s="165">
        <v>1</v>
      </c>
      <c r="N63" s="165">
        <v>4</v>
      </c>
      <c r="O63" s="166" t="s">
        <v>352</v>
      </c>
      <c r="P63" s="198" t="s">
        <v>39</v>
      </c>
      <c r="Q63" s="281"/>
      <c r="R63" s="282"/>
      <c r="S63" s="235">
        <v>10832.065000000001</v>
      </c>
      <c r="T63" s="235">
        <v>992.81299999999999</v>
      </c>
      <c r="U63" s="235">
        <v>11824.878000000001</v>
      </c>
      <c r="V63" s="283"/>
      <c r="W63" s="283"/>
      <c r="X63" s="283"/>
      <c r="Y63" s="283"/>
      <c r="Z63" s="283"/>
      <c r="AA63" s="283"/>
      <c r="AB63" s="283"/>
      <c r="AC63" s="164"/>
    </row>
    <row r="64" spans="1:29" ht="21.75" customHeight="1">
      <c r="A64" s="147"/>
      <c r="B64" s="279" t="s">
        <v>330</v>
      </c>
      <c r="C64" s="279"/>
      <c r="D64" s="279"/>
      <c r="E64" s="279"/>
      <c r="F64" s="279"/>
      <c r="G64" s="279"/>
      <c r="H64" s="279"/>
      <c r="I64" s="279"/>
      <c r="J64" s="279"/>
      <c r="K64" s="279"/>
      <c r="L64" s="280"/>
      <c r="M64" s="165">
        <v>1</v>
      </c>
      <c r="N64" s="165">
        <v>4</v>
      </c>
      <c r="O64" s="166" t="s">
        <v>352</v>
      </c>
      <c r="P64" s="198" t="s">
        <v>40</v>
      </c>
      <c r="Q64" s="281"/>
      <c r="R64" s="282"/>
      <c r="S64" s="235">
        <v>8319.5580000000009</v>
      </c>
      <c r="T64" s="235">
        <v>762.529</v>
      </c>
      <c r="U64" s="235">
        <v>9082.0879999999997</v>
      </c>
      <c r="V64" s="283"/>
      <c r="W64" s="283"/>
      <c r="X64" s="283"/>
      <c r="Y64" s="283"/>
      <c r="Z64" s="283"/>
      <c r="AA64" s="283"/>
      <c r="AB64" s="283"/>
      <c r="AC64" s="164"/>
    </row>
    <row r="65" spans="1:29" ht="32.25" customHeight="1">
      <c r="A65" s="147"/>
      <c r="B65" s="279" t="s">
        <v>331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80"/>
      <c r="M65" s="165">
        <v>1</v>
      </c>
      <c r="N65" s="165">
        <v>4</v>
      </c>
      <c r="O65" s="166" t="s">
        <v>352</v>
      </c>
      <c r="P65" s="198" t="s">
        <v>42</v>
      </c>
      <c r="Q65" s="281"/>
      <c r="R65" s="282"/>
      <c r="S65" s="235">
        <v>2512.5070000000001</v>
      </c>
      <c r="T65" s="235">
        <v>230.28399999999999</v>
      </c>
      <c r="U65" s="235">
        <v>2742.79</v>
      </c>
      <c r="V65" s="283"/>
      <c r="W65" s="283"/>
      <c r="X65" s="283"/>
      <c r="Y65" s="283"/>
      <c r="Z65" s="283"/>
      <c r="AA65" s="283"/>
      <c r="AB65" s="283"/>
      <c r="AC65" s="164"/>
    </row>
    <row r="66" spans="1:29" ht="32.25" customHeight="1">
      <c r="A66" s="147"/>
      <c r="B66" s="279" t="s">
        <v>353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80"/>
      <c r="M66" s="165">
        <v>1</v>
      </c>
      <c r="N66" s="165">
        <v>4</v>
      </c>
      <c r="O66" s="166" t="s">
        <v>354</v>
      </c>
      <c r="P66" s="198">
        <v>0</v>
      </c>
      <c r="Q66" s="281"/>
      <c r="R66" s="282"/>
      <c r="S66" s="235">
        <v>4813.1480000000001</v>
      </c>
      <c r="T66" s="235">
        <v>-221.9</v>
      </c>
      <c r="U66" s="235">
        <v>4591.2479999999996</v>
      </c>
      <c r="V66" s="283"/>
      <c r="W66" s="283"/>
      <c r="X66" s="283"/>
      <c r="Y66" s="283"/>
      <c r="Z66" s="283"/>
      <c r="AA66" s="283"/>
      <c r="AB66" s="283"/>
      <c r="AC66" s="164"/>
    </row>
    <row r="67" spans="1:29" ht="21.75" customHeight="1">
      <c r="A67" s="147"/>
      <c r="B67" s="279" t="s">
        <v>342</v>
      </c>
      <c r="C67" s="279"/>
      <c r="D67" s="279"/>
      <c r="E67" s="279"/>
      <c r="F67" s="279"/>
      <c r="G67" s="279"/>
      <c r="H67" s="279"/>
      <c r="I67" s="279"/>
      <c r="J67" s="279"/>
      <c r="K67" s="279"/>
      <c r="L67" s="280"/>
      <c r="M67" s="165">
        <v>1</v>
      </c>
      <c r="N67" s="165">
        <v>4</v>
      </c>
      <c r="O67" s="166" t="s">
        <v>354</v>
      </c>
      <c r="P67" s="198" t="s">
        <v>25</v>
      </c>
      <c r="Q67" s="281"/>
      <c r="R67" s="282"/>
      <c r="S67" s="235">
        <v>4369.1480000000001</v>
      </c>
      <c r="T67" s="235">
        <v>-221.9</v>
      </c>
      <c r="U67" s="235">
        <v>4147.2479999999996</v>
      </c>
      <c r="V67" s="283"/>
      <c r="W67" s="283"/>
      <c r="X67" s="283"/>
      <c r="Y67" s="283"/>
      <c r="Z67" s="283"/>
      <c r="AA67" s="283"/>
      <c r="AB67" s="283"/>
      <c r="AC67" s="164"/>
    </row>
    <row r="68" spans="1:29" ht="21.75" customHeight="1">
      <c r="A68" s="147"/>
      <c r="B68" s="279" t="s">
        <v>343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80"/>
      <c r="M68" s="165">
        <v>1</v>
      </c>
      <c r="N68" s="165">
        <v>4</v>
      </c>
      <c r="O68" s="166" t="s">
        <v>354</v>
      </c>
      <c r="P68" s="198" t="s">
        <v>27</v>
      </c>
      <c r="Q68" s="281"/>
      <c r="R68" s="282"/>
      <c r="S68" s="235">
        <v>4369.1480000000001</v>
      </c>
      <c r="T68" s="235">
        <v>-221.9</v>
      </c>
      <c r="U68" s="235">
        <v>4147.2479999999996</v>
      </c>
      <c r="V68" s="283"/>
      <c r="W68" s="283"/>
      <c r="X68" s="283"/>
      <c r="Y68" s="283"/>
      <c r="Z68" s="283"/>
      <c r="AA68" s="283"/>
      <c r="AB68" s="283"/>
      <c r="AC68" s="164"/>
    </row>
    <row r="69" spans="1:29" ht="21.75" customHeight="1">
      <c r="A69" s="147"/>
      <c r="B69" s="279" t="s">
        <v>344</v>
      </c>
      <c r="C69" s="279"/>
      <c r="D69" s="279"/>
      <c r="E69" s="279"/>
      <c r="F69" s="279"/>
      <c r="G69" s="279"/>
      <c r="H69" s="279"/>
      <c r="I69" s="279"/>
      <c r="J69" s="279"/>
      <c r="K69" s="279"/>
      <c r="L69" s="280"/>
      <c r="M69" s="165">
        <v>1</v>
      </c>
      <c r="N69" s="165">
        <v>4</v>
      </c>
      <c r="O69" s="166" t="s">
        <v>354</v>
      </c>
      <c r="P69" s="198" t="s">
        <v>28</v>
      </c>
      <c r="Q69" s="281"/>
      <c r="R69" s="282"/>
      <c r="S69" s="235">
        <v>681.85</v>
      </c>
      <c r="T69" s="235">
        <v>130.4</v>
      </c>
      <c r="U69" s="235">
        <v>812.25</v>
      </c>
      <c r="V69" s="283"/>
      <c r="W69" s="283"/>
      <c r="X69" s="283"/>
      <c r="Y69" s="283"/>
      <c r="Z69" s="283"/>
      <c r="AA69" s="283"/>
      <c r="AB69" s="283"/>
      <c r="AC69" s="164"/>
    </row>
    <row r="70" spans="1:29" ht="12.75" customHeight="1">
      <c r="A70" s="147"/>
      <c r="B70" s="279" t="s">
        <v>345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80"/>
      <c r="M70" s="165">
        <v>1</v>
      </c>
      <c r="N70" s="165">
        <v>4</v>
      </c>
      <c r="O70" s="166" t="s">
        <v>354</v>
      </c>
      <c r="P70" s="198" t="s">
        <v>29</v>
      </c>
      <c r="Q70" s="281"/>
      <c r="R70" s="282"/>
      <c r="S70" s="235">
        <v>3687.2979999999998</v>
      </c>
      <c r="T70" s="235">
        <v>-352.3</v>
      </c>
      <c r="U70" s="235">
        <v>3334.998</v>
      </c>
      <c r="V70" s="283"/>
      <c r="W70" s="283"/>
      <c r="X70" s="283"/>
      <c r="Y70" s="283"/>
      <c r="Z70" s="283"/>
      <c r="AA70" s="283"/>
      <c r="AB70" s="283"/>
      <c r="AC70" s="164"/>
    </row>
    <row r="71" spans="1:29" ht="12.75" customHeight="1">
      <c r="A71" s="147"/>
      <c r="B71" s="279" t="s">
        <v>30</v>
      </c>
      <c r="C71" s="279"/>
      <c r="D71" s="279"/>
      <c r="E71" s="279"/>
      <c r="F71" s="279"/>
      <c r="G71" s="279"/>
      <c r="H71" s="279"/>
      <c r="I71" s="279"/>
      <c r="J71" s="279"/>
      <c r="K71" s="279"/>
      <c r="L71" s="280"/>
      <c r="M71" s="165">
        <v>1</v>
      </c>
      <c r="N71" s="165">
        <v>4</v>
      </c>
      <c r="O71" s="166" t="s">
        <v>354</v>
      </c>
      <c r="P71" s="198" t="s">
        <v>31</v>
      </c>
      <c r="Q71" s="281"/>
      <c r="R71" s="282"/>
      <c r="S71" s="235">
        <v>444</v>
      </c>
      <c r="T71" s="235">
        <v>0</v>
      </c>
      <c r="U71" s="235">
        <v>444</v>
      </c>
      <c r="V71" s="283"/>
      <c r="W71" s="283"/>
      <c r="X71" s="283"/>
      <c r="Y71" s="283"/>
      <c r="Z71" s="283"/>
      <c r="AA71" s="283"/>
      <c r="AB71" s="283"/>
      <c r="AC71" s="164"/>
    </row>
    <row r="72" spans="1:29" ht="12.75" customHeight="1">
      <c r="A72" s="147"/>
      <c r="B72" s="279" t="s">
        <v>346</v>
      </c>
      <c r="C72" s="279"/>
      <c r="D72" s="279"/>
      <c r="E72" s="279"/>
      <c r="F72" s="279"/>
      <c r="G72" s="279"/>
      <c r="H72" s="279"/>
      <c r="I72" s="279"/>
      <c r="J72" s="279"/>
      <c r="K72" s="279"/>
      <c r="L72" s="280"/>
      <c r="M72" s="165">
        <v>1</v>
      </c>
      <c r="N72" s="165">
        <v>4</v>
      </c>
      <c r="O72" s="166" t="s">
        <v>354</v>
      </c>
      <c r="P72" s="198" t="s">
        <v>32</v>
      </c>
      <c r="Q72" s="281"/>
      <c r="R72" s="282"/>
      <c r="S72" s="235">
        <v>444</v>
      </c>
      <c r="T72" s="235">
        <v>0</v>
      </c>
      <c r="U72" s="235">
        <v>444</v>
      </c>
      <c r="V72" s="283"/>
      <c r="W72" s="283"/>
      <c r="X72" s="283"/>
      <c r="Y72" s="283"/>
      <c r="Z72" s="283"/>
      <c r="AA72" s="283"/>
      <c r="AB72" s="283"/>
      <c r="AC72" s="164"/>
    </row>
    <row r="73" spans="1:29" ht="21.75" customHeight="1">
      <c r="A73" s="147"/>
      <c r="B73" s="279" t="s">
        <v>33</v>
      </c>
      <c r="C73" s="279"/>
      <c r="D73" s="279"/>
      <c r="E73" s="279"/>
      <c r="F73" s="279"/>
      <c r="G73" s="279"/>
      <c r="H73" s="279"/>
      <c r="I73" s="279"/>
      <c r="J73" s="279"/>
      <c r="K73" s="279"/>
      <c r="L73" s="280"/>
      <c r="M73" s="165">
        <v>1</v>
      </c>
      <c r="N73" s="165">
        <v>4</v>
      </c>
      <c r="O73" s="166" t="s">
        <v>354</v>
      </c>
      <c r="P73" s="198" t="s">
        <v>34</v>
      </c>
      <c r="Q73" s="281"/>
      <c r="R73" s="282"/>
      <c r="S73" s="235">
        <v>177</v>
      </c>
      <c r="T73" s="235">
        <v>0</v>
      </c>
      <c r="U73" s="235">
        <v>177</v>
      </c>
      <c r="V73" s="283"/>
      <c r="W73" s="283"/>
      <c r="X73" s="283"/>
      <c r="Y73" s="283"/>
      <c r="Z73" s="283"/>
      <c r="AA73" s="283"/>
      <c r="AB73" s="283"/>
      <c r="AC73" s="164"/>
    </row>
    <row r="74" spans="1:29" ht="12.75" customHeight="1">
      <c r="A74" s="147"/>
      <c r="B74" s="279" t="s">
        <v>347</v>
      </c>
      <c r="C74" s="279"/>
      <c r="D74" s="279"/>
      <c r="E74" s="279"/>
      <c r="F74" s="279"/>
      <c r="G74" s="279"/>
      <c r="H74" s="279"/>
      <c r="I74" s="279"/>
      <c r="J74" s="279"/>
      <c r="K74" s="279"/>
      <c r="L74" s="280"/>
      <c r="M74" s="165">
        <v>1</v>
      </c>
      <c r="N74" s="165">
        <v>4</v>
      </c>
      <c r="O74" s="166" t="s">
        <v>354</v>
      </c>
      <c r="P74" s="198" t="s">
        <v>35</v>
      </c>
      <c r="Q74" s="281"/>
      <c r="R74" s="282"/>
      <c r="S74" s="235">
        <v>67</v>
      </c>
      <c r="T74" s="235">
        <v>0</v>
      </c>
      <c r="U74" s="235">
        <v>67</v>
      </c>
      <c r="V74" s="283"/>
      <c r="W74" s="283"/>
      <c r="X74" s="283"/>
      <c r="Y74" s="283"/>
      <c r="Z74" s="283"/>
      <c r="AA74" s="283"/>
      <c r="AB74" s="283"/>
      <c r="AC74" s="164"/>
    </row>
    <row r="75" spans="1:29" ht="12.75" customHeight="1">
      <c r="A75" s="147"/>
      <c r="B75" s="279" t="s">
        <v>82</v>
      </c>
      <c r="C75" s="279"/>
      <c r="D75" s="279"/>
      <c r="E75" s="279"/>
      <c r="F75" s="279"/>
      <c r="G75" s="279"/>
      <c r="H75" s="279"/>
      <c r="I75" s="279"/>
      <c r="J75" s="279"/>
      <c r="K75" s="279"/>
      <c r="L75" s="280"/>
      <c r="M75" s="165">
        <v>1</v>
      </c>
      <c r="N75" s="165">
        <v>4</v>
      </c>
      <c r="O75" s="166" t="s">
        <v>354</v>
      </c>
      <c r="P75" s="198" t="s">
        <v>83</v>
      </c>
      <c r="Q75" s="281"/>
      <c r="R75" s="282"/>
      <c r="S75" s="235">
        <v>200</v>
      </c>
      <c r="T75" s="235">
        <v>0</v>
      </c>
      <c r="U75" s="235">
        <v>200</v>
      </c>
      <c r="V75" s="283"/>
      <c r="W75" s="283"/>
      <c r="X75" s="283"/>
      <c r="Y75" s="283"/>
      <c r="Z75" s="283"/>
      <c r="AA75" s="283"/>
      <c r="AB75" s="283"/>
      <c r="AC75" s="164"/>
    </row>
    <row r="76" spans="1:29" ht="32.25" customHeight="1">
      <c r="A76" s="147"/>
      <c r="B76" s="279" t="s">
        <v>552</v>
      </c>
      <c r="C76" s="279"/>
      <c r="D76" s="279"/>
      <c r="E76" s="279"/>
      <c r="F76" s="279"/>
      <c r="G76" s="279"/>
      <c r="H76" s="279"/>
      <c r="I76" s="279"/>
      <c r="J76" s="279"/>
      <c r="K76" s="279"/>
      <c r="L76" s="280"/>
      <c r="M76" s="165">
        <v>1</v>
      </c>
      <c r="N76" s="165">
        <v>4</v>
      </c>
      <c r="O76" s="166" t="s">
        <v>553</v>
      </c>
      <c r="P76" s="198">
        <v>0</v>
      </c>
      <c r="Q76" s="281"/>
      <c r="R76" s="282"/>
      <c r="S76" s="235">
        <v>0</v>
      </c>
      <c r="T76" s="235">
        <v>25.3</v>
      </c>
      <c r="U76" s="235">
        <v>25.3</v>
      </c>
      <c r="V76" s="283"/>
      <c r="W76" s="283"/>
      <c r="X76" s="283"/>
      <c r="Y76" s="283"/>
      <c r="Z76" s="283"/>
      <c r="AA76" s="283"/>
      <c r="AB76" s="283"/>
      <c r="AC76" s="164"/>
    </row>
    <row r="77" spans="1:29" ht="53.25" customHeight="1">
      <c r="A77" s="147"/>
      <c r="B77" s="279" t="s">
        <v>17</v>
      </c>
      <c r="C77" s="279"/>
      <c r="D77" s="279"/>
      <c r="E77" s="279"/>
      <c r="F77" s="279"/>
      <c r="G77" s="279"/>
      <c r="H77" s="279"/>
      <c r="I77" s="279"/>
      <c r="J77" s="279"/>
      <c r="K77" s="279"/>
      <c r="L77" s="280"/>
      <c r="M77" s="165">
        <v>1</v>
      </c>
      <c r="N77" s="165">
        <v>4</v>
      </c>
      <c r="O77" s="166" t="s">
        <v>553</v>
      </c>
      <c r="P77" s="198" t="s">
        <v>18</v>
      </c>
      <c r="Q77" s="281"/>
      <c r="R77" s="282"/>
      <c r="S77" s="235">
        <v>0</v>
      </c>
      <c r="T77" s="235">
        <v>25.3</v>
      </c>
      <c r="U77" s="235">
        <v>25.3</v>
      </c>
      <c r="V77" s="283"/>
      <c r="W77" s="283"/>
      <c r="X77" s="283"/>
      <c r="Y77" s="283"/>
      <c r="Z77" s="283"/>
      <c r="AA77" s="283"/>
      <c r="AB77" s="283"/>
      <c r="AC77" s="164"/>
    </row>
    <row r="78" spans="1:29" ht="21.75" customHeight="1">
      <c r="A78" s="147"/>
      <c r="B78" s="279" t="s">
        <v>38</v>
      </c>
      <c r="C78" s="279"/>
      <c r="D78" s="279"/>
      <c r="E78" s="279"/>
      <c r="F78" s="279"/>
      <c r="G78" s="279"/>
      <c r="H78" s="279"/>
      <c r="I78" s="279"/>
      <c r="J78" s="279"/>
      <c r="K78" s="279"/>
      <c r="L78" s="280"/>
      <c r="M78" s="165">
        <v>1</v>
      </c>
      <c r="N78" s="165">
        <v>4</v>
      </c>
      <c r="O78" s="166" t="s">
        <v>553</v>
      </c>
      <c r="P78" s="198" t="s">
        <v>39</v>
      </c>
      <c r="Q78" s="281"/>
      <c r="R78" s="282"/>
      <c r="S78" s="235">
        <v>0</v>
      </c>
      <c r="T78" s="235">
        <v>25.3</v>
      </c>
      <c r="U78" s="235">
        <v>25.3</v>
      </c>
      <c r="V78" s="283"/>
      <c r="W78" s="283"/>
      <c r="X78" s="283"/>
      <c r="Y78" s="283"/>
      <c r="Z78" s="283"/>
      <c r="AA78" s="283"/>
      <c r="AB78" s="283"/>
      <c r="AC78" s="164"/>
    </row>
    <row r="79" spans="1:29" ht="32.25" customHeight="1">
      <c r="A79" s="147"/>
      <c r="B79" s="279" t="s">
        <v>350</v>
      </c>
      <c r="C79" s="279"/>
      <c r="D79" s="279"/>
      <c r="E79" s="279"/>
      <c r="F79" s="279"/>
      <c r="G79" s="279"/>
      <c r="H79" s="279"/>
      <c r="I79" s="279"/>
      <c r="J79" s="279"/>
      <c r="K79" s="279"/>
      <c r="L79" s="280"/>
      <c r="M79" s="165">
        <v>1</v>
      </c>
      <c r="N79" s="165">
        <v>4</v>
      </c>
      <c r="O79" s="166" t="s">
        <v>553</v>
      </c>
      <c r="P79" s="198" t="s">
        <v>41</v>
      </c>
      <c r="Q79" s="281"/>
      <c r="R79" s="282"/>
      <c r="S79" s="235">
        <v>0</v>
      </c>
      <c r="T79" s="235">
        <v>25.3</v>
      </c>
      <c r="U79" s="235">
        <v>25.3</v>
      </c>
      <c r="V79" s="283"/>
      <c r="W79" s="283"/>
      <c r="X79" s="283"/>
      <c r="Y79" s="283"/>
      <c r="Z79" s="283"/>
      <c r="AA79" s="283"/>
      <c r="AB79" s="283"/>
      <c r="AC79" s="164"/>
    </row>
    <row r="80" spans="1:29" ht="12.75" customHeight="1">
      <c r="A80" s="147"/>
      <c r="B80" s="284" t="s">
        <v>355</v>
      </c>
      <c r="C80" s="284"/>
      <c r="D80" s="284"/>
      <c r="E80" s="284"/>
      <c r="F80" s="284"/>
      <c r="G80" s="284"/>
      <c r="H80" s="284"/>
      <c r="I80" s="284"/>
      <c r="J80" s="284"/>
      <c r="K80" s="284"/>
      <c r="L80" s="285"/>
      <c r="M80" s="169">
        <v>1</v>
      </c>
      <c r="N80" s="169">
        <v>5</v>
      </c>
      <c r="O80" s="170">
        <v>0</v>
      </c>
      <c r="P80" s="230">
        <v>0</v>
      </c>
      <c r="Q80" s="286"/>
      <c r="R80" s="287"/>
      <c r="S80" s="234">
        <v>15.9</v>
      </c>
      <c r="T80" s="234">
        <v>0</v>
      </c>
      <c r="U80" s="234">
        <v>15.9</v>
      </c>
      <c r="V80" s="288"/>
      <c r="W80" s="288"/>
      <c r="X80" s="288"/>
      <c r="Y80" s="288"/>
      <c r="Z80" s="288"/>
      <c r="AA80" s="288"/>
      <c r="AB80" s="288"/>
      <c r="AC80" s="164"/>
    </row>
    <row r="81" spans="1:29" ht="32.25" customHeight="1">
      <c r="A81" s="147"/>
      <c r="B81" s="279" t="s">
        <v>356</v>
      </c>
      <c r="C81" s="279"/>
      <c r="D81" s="279"/>
      <c r="E81" s="279"/>
      <c r="F81" s="279"/>
      <c r="G81" s="279"/>
      <c r="H81" s="279"/>
      <c r="I81" s="279"/>
      <c r="J81" s="279"/>
      <c r="K81" s="279"/>
      <c r="L81" s="280"/>
      <c r="M81" s="165">
        <v>1</v>
      </c>
      <c r="N81" s="165">
        <v>5</v>
      </c>
      <c r="O81" s="166" t="s">
        <v>357</v>
      </c>
      <c r="P81" s="198">
        <v>0</v>
      </c>
      <c r="Q81" s="281"/>
      <c r="R81" s="282"/>
      <c r="S81" s="235">
        <v>15.9</v>
      </c>
      <c r="T81" s="235">
        <v>0</v>
      </c>
      <c r="U81" s="235">
        <v>15.9</v>
      </c>
      <c r="V81" s="283"/>
      <c r="W81" s="283"/>
      <c r="X81" s="283"/>
      <c r="Y81" s="283"/>
      <c r="Z81" s="283"/>
      <c r="AA81" s="283"/>
      <c r="AB81" s="283"/>
      <c r="AC81" s="164"/>
    </row>
    <row r="82" spans="1:29" ht="42.75" customHeight="1">
      <c r="A82" s="147"/>
      <c r="B82" s="279" t="s">
        <v>358</v>
      </c>
      <c r="C82" s="279"/>
      <c r="D82" s="279"/>
      <c r="E82" s="279"/>
      <c r="F82" s="279"/>
      <c r="G82" s="279"/>
      <c r="H82" s="279"/>
      <c r="I82" s="279"/>
      <c r="J82" s="279"/>
      <c r="K82" s="279"/>
      <c r="L82" s="280"/>
      <c r="M82" s="165">
        <v>1</v>
      </c>
      <c r="N82" s="165">
        <v>5</v>
      </c>
      <c r="O82" s="166" t="s">
        <v>359</v>
      </c>
      <c r="P82" s="198">
        <v>0</v>
      </c>
      <c r="Q82" s="281"/>
      <c r="R82" s="282"/>
      <c r="S82" s="235">
        <v>15.9</v>
      </c>
      <c r="T82" s="235">
        <v>0</v>
      </c>
      <c r="U82" s="235">
        <v>15.9</v>
      </c>
      <c r="V82" s="283"/>
      <c r="W82" s="283"/>
      <c r="X82" s="283"/>
      <c r="Y82" s="283"/>
      <c r="Z82" s="283"/>
      <c r="AA82" s="283"/>
      <c r="AB82" s="283"/>
      <c r="AC82" s="164"/>
    </row>
    <row r="83" spans="1:29" ht="21.75" customHeight="1">
      <c r="A83" s="147"/>
      <c r="B83" s="279" t="s">
        <v>342</v>
      </c>
      <c r="C83" s="279"/>
      <c r="D83" s="279"/>
      <c r="E83" s="279"/>
      <c r="F83" s="279"/>
      <c r="G83" s="279"/>
      <c r="H83" s="279"/>
      <c r="I83" s="279"/>
      <c r="J83" s="279"/>
      <c r="K83" s="279"/>
      <c r="L83" s="280"/>
      <c r="M83" s="165">
        <v>1</v>
      </c>
      <c r="N83" s="165">
        <v>5</v>
      </c>
      <c r="O83" s="166" t="s">
        <v>359</v>
      </c>
      <c r="P83" s="198" t="s">
        <v>25</v>
      </c>
      <c r="Q83" s="281"/>
      <c r="R83" s="282"/>
      <c r="S83" s="235">
        <v>15.9</v>
      </c>
      <c r="T83" s="235">
        <v>0</v>
      </c>
      <c r="U83" s="235">
        <v>15.9</v>
      </c>
      <c r="V83" s="283"/>
      <c r="W83" s="283"/>
      <c r="X83" s="283"/>
      <c r="Y83" s="283"/>
      <c r="Z83" s="283"/>
      <c r="AA83" s="283"/>
      <c r="AB83" s="283"/>
      <c r="AC83" s="164"/>
    </row>
    <row r="84" spans="1:29" ht="21.75" customHeight="1">
      <c r="A84" s="147"/>
      <c r="B84" s="279" t="s">
        <v>343</v>
      </c>
      <c r="C84" s="279"/>
      <c r="D84" s="279"/>
      <c r="E84" s="279"/>
      <c r="F84" s="279"/>
      <c r="G84" s="279"/>
      <c r="H84" s="279"/>
      <c r="I84" s="279"/>
      <c r="J84" s="279"/>
      <c r="K84" s="279"/>
      <c r="L84" s="280"/>
      <c r="M84" s="165">
        <v>1</v>
      </c>
      <c r="N84" s="165">
        <v>5</v>
      </c>
      <c r="O84" s="166" t="s">
        <v>359</v>
      </c>
      <c r="P84" s="198" t="s">
        <v>27</v>
      </c>
      <c r="Q84" s="281"/>
      <c r="R84" s="282"/>
      <c r="S84" s="235">
        <v>15.9</v>
      </c>
      <c r="T84" s="235">
        <v>0</v>
      </c>
      <c r="U84" s="235">
        <v>15.9</v>
      </c>
      <c r="V84" s="283"/>
      <c r="W84" s="283"/>
      <c r="X84" s="283"/>
      <c r="Y84" s="283"/>
      <c r="Z84" s="283"/>
      <c r="AA84" s="283"/>
      <c r="AB84" s="283"/>
      <c r="AC84" s="164"/>
    </row>
    <row r="85" spans="1:29" ht="12.75" customHeight="1">
      <c r="A85" s="147"/>
      <c r="B85" s="279" t="s">
        <v>345</v>
      </c>
      <c r="C85" s="279"/>
      <c r="D85" s="279"/>
      <c r="E85" s="279"/>
      <c r="F85" s="279"/>
      <c r="G85" s="279"/>
      <c r="H85" s="279"/>
      <c r="I85" s="279"/>
      <c r="J85" s="279"/>
      <c r="K85" s="279"/>
      <c r="L85" s="280"/>
      <c r="M85" s="165">
        <v>1</v>
      </c>
      <c r="N85" s="165">
        <v>5</v>
      </c>
      <c r="O85" s="166" t="s">
        <v>359</v>
      </c>
      <c r="P85" s="198" t="s">
        <v>29</v>
      </c>
      <c r="Q85" s="281"/>
      <c r="R85" s="282"/>
      <c r="S85" s="235">
        <v>15.9</v>
      </c>
      <c r="T85" s="235">
        <v>0</v>
      </c>
      <c r="U85" s="235">
        <v>15.9</v>
      </c>
      <c r="V85" s="283"/>
      <c r="W85" s="283"/>
      <c r="X85" s="283"/>
      <c r="Y85" s="283"/>
      <c r="Z85" s="283"/>
      <c r="AA85" s="283"/>
      <c r="AB85" s="283"/>
      <c r="AC85" s="164"/>
    </row>
    <row r="86" spans="1:29" ht="30" customHeight="1">
      <c r="A86" s="147"/>
      <c r="B86" s="284" t="s">
        <v>79</v>
      </c>
      <c r="C86" s="284"/>
      <c r="D86" s="284"/>
      <c r="E86" s="284"/>
      <c r="F86" s="284"/>
      <c r="G86" s="284"/>
      <c r="H86" s="284"/>
      <c r="I86" s="284"/>
      <c r="J86" s="284"/>
      <c r="K86" s="284"/>
      <c r="L86" s="285"/>
      <c r="M86" s="169">
        <v>1</v>
      </c>
      <c r="N86" s="169">
        <v>6</v>
      </c>
      <c r="O86" s="170">
        <v>0</v>
      </c>
      <c r="P86" s="230">
        <v>0</v>
      </c>
      <c r="Q86" s="286"/>
      <c r="R86" s="287"/>
      <c r="S86" s="234">
        <v>5497.8280000000004</v>
      </c>
      <c r="T86" s="234">
        <v>415.50400000000002</v>
      </c>
      <c r="U86" s="234">
        <v>5913.3320000000003</v>
      </c>
      <c r="V86" s="288"/>
      <c r="W86" s="288"/>
      <c r="X86" s="288"/>
      <c r="Y86" s="288"/>
      <c r="Z86" s="288"/>
      <c r="AA86" s="288"/>
      <c r="AB86" s="288"/>
      <c r="AC86" s="164"/>
    </row>
    <row r="87" spans="1:29" ht="21.75" customHeight="1">
      <c r="A87" s="147"/>
      <c r="B87" s="279" t="s">
        <v>60</v>
      </c>
      <c r="C87" s="279"/>
      <c r="D87" s="279"/>
      <c r="E87" s="279"/>
      <c r="F87" s="279"/>
      <c r="G87" s="279"/>
      <c r="H87" s="279"/>
      <c r="I87" s="279"/>
      <c r="J87" s="279"/>
      <c r="K87" s="279"/>
      <c r="L87" s="280"/>
      <c r="M87" s="165">
        <v>1</v>
      </c>
      <c r="N87" s="165">
        <v>6</v>
      </c>
      <c r="O87" s="166" t="s">
        <v>360</v>
      </c>
      <c r="P87" s="198">
        <v>0</v>
      </c>
      <c r="Q87" s="281"/>
      <c r="R87" s="282"/>
      <c r="S87" s="235">
        <v>4210.4979999999996</v>
      </c>
      <c r="T87" s="235">
        <v>299.58</v>
      </c>
      <c r="U87" s="235">
        <v>4510.0780000000004</v>
      </c>
      <c r="V87" s="283"/>
      <c r="W87" s="283"/>
      <c r="X87" s="283"/>
      <c r="Y87" s="283"/>
      <c r="Z87" s="283"/>
      <c r="AA87" s="283"/>
      <c r="AB87" s="283"/>
      <c r="AC87" s="164"/>
    </row>
    <row r="88" spans="1:29" ht="42.75" customHeight="1">
      <c r="A88" s="147"/>
      <c r="B88" s="279" t="s">
        <v>361</v>
      </c>
      <c r="C88" s="279"/>
      <c r="D88" s="279"/>
      <c r="E88" s="279"/>
      <c r="F88" s="279"/>
      <c r="G88" s="279"/>
      <c r="H88" s="279"/>
      <c r="I88" s="279"/>
      <c r="J88" s="279"/>
      <c r="K88" s="279"/>
      <c r="L88" s="280"/>
      <c r="M88" s="165">
        <v>1</v>
      </c>
      <c r="N88" s="165">
        <v>6</v>
      </c>
      <c r="O88" s="166" t="s">
        <v>362</v>
      </c>
      <c r="P88" s="198">
        <v>0</v>
      </c>
      <c r="Q88" s="281"/>
      <c r="R88" s="282"/>
      <c r="S88" s="235">
        <v>3145.598</v>
      </c>
      <c r="T88" s="235">
        <v>299.58</v>
      </c>
      <c r="U88" s="235">
        <v>3445.1779999999999</v>
      </c>
      <c r="V88" s="283"/>
      <c r="W88" s="283"/>
      <c r="X88" s="283"/>
      <c r="Y88" s="283"/>
      <c r="Z88" s="283"/>
      <c r="AA88" s="283"/>
      <c r="AB88" s="283"/>
      <c r="AC88" s="164"/>
    </row>
    <row r="89" spans="1:29" ht="53.25" customHeight="1">
      <c r="A89" s="147"/>
      <c r="B89" s="279" t="s">
        <v>17</v>
      </c>
      <c r="C89" s="279"/>
      <c r="D89" s="279"/>
      <c r="E89" s="279"/>
      <c r="F89" s="279"/>
      <c r="G89" s="279"/>
      <c r="H89" s="279"/>
      <c r="I89" s="279"/>
      <c r="J89" s="279"/>
      <c r="K89" s="279"/>
      <c r="L89" s="280"/>
      <c r="M89" s="165">
        <v>1</v>
      </c>
      <c r="N89" s="165">
        <v>6</v>
      </c>
      <c r="O89" s="166" t="s">
        <v>362</v>
      </c>
      <c r="P89" s="198" t="s">
        <v>18</v>
      </c>
      <c r="Q89" s="281"/>
      <c r="R89" s="282"/>
      <c r="S89" s="235">
        <v>3145.598</v>
      </c>
      <c r="T89" s="235">
        <v>299.58</v>
      </c>
      <c r="U89" s="235">
        <v>3445.1779999999999</v>
      </c>
      <c r="V89" s="283"/>
      <c r="W89" s="283"/>
      <c r="X89" s="283"/>
      <c r="Y89" s="283"/>
      <c r="Z89" s="283"/>
      <c r="AA89" s="283"/>
      <c r="AB89" s="283"/>
      <c r="AC89" s="164"/>
    </row>
    <row r="90" spans="1:29" ht="21.75" customHeight="1">
      <c r="A90" s="147"/>
      <c r="B90" s="279" t="s">
        <v>38</v>
      </c>
      <c r="C90" s="279"/>
      <c r="D90" s="279"/>
      <c r="E90" s="279"/>
      <c r="F90" s="279"/>
      <c r="G90" s="279"/>
      <c r="H90" s="279"/>
      <c r="I90" s="279"/>
      <c r="J90" s="279"/>
      <c r="K90" s="279"/>
      <c r="L90" s="280"/>
      <c r="M90" s="165">
        <v>1</v>
      </c>
      <c r="N90" s="165">
        <v>6</v>
      </c>
      <c r="O90" s="166" t="s">
        <v>362</v>
      </c>
      <c r="P90" s="198" t="s">
        <v>39</v>
      </c>
      <c r="Q90" s="281"/>
      <c r="R90" s="282"/>
      <c r="S90" s="235">
        <v>3145.598</v>
      </c>
      <c r="T90" s="235">
        <v>299.58</v>
      </c>
      <c r="U90" s="235">
        <v>3445.1779999999999</v>
      </c>
      <c r="V90" s="283"/>
      <c r="W90" s="283"/>
      <c r="X90" s="283"/>
      <c r="Y90" s="283"/>
      <c r="Z90" s="283"/>
      <c r="AA90" s="283"/>
      <c r="AB90" s="283"/>
      <c r="AC90" s="164"/>
    </row>
    <row r="91" spans="1:29" ht="21.75" customHeight="1">
      <c r="A91" s="147"/>
      <c r="B91" s="279" t="s">
        <v>330</v>
      </c>
      <c r="C91" s="279"/>
      <c r="D91" s="279"/>
      <c r="E91" s="279"/>
      <c r="F91" s="279"/>
      <c r="G91" s="279"/>
      <c r="H91" s="279"/>
      <c r="I91" s="279"/>
      <c r="J91" s="279"/>
      <c r="K91" s="279"/>
      <c r="L91" s="280"/>
      <c r="M91" s="165">
        <v>1</v>
      </c>
      <c r="N91" s="165">
        <v>6</v>
      </c>
      <c r="O91" s="166" t="s">
        <v>362</v>
      </c>
      <c r="P91" s="198" t="s">
        <v>40</v>
      </c>
      <c r="Q91" s="281"/>
      <c r="R91" s="282"/>
      <c r="S91" s="235">
        <v>2415.9740000000002</v>
      </c>
      <c r="T91" s="235">
        <v>230.09200000000001</v>
      </c>
      <c r="U91" s="235">
        <v>2646.0659999999998</v>
      </c>
      <c r="V91" s="283"/>
      <c r="W91" s="283"/>
      <c r="X91" s="283"/>
      <c r="Y91" s="283"/>
      <c r="Z91" s="283"/>
      <c r="AA91" s="283"/>
      <c r="AB91" s="283"/>
      <c r="AC91" s="164"/>
    </row>
    <row r="92" spans="1:29" ht="32.25" customHeight="1">
      <c r="A92" s="147"/>
      <c r="B92" s="279" t="s">
        <v>331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80"/>
      <c r="M92" s="165">
        <v>1</v>
      </c>
      <c r="N92" s="165">
        <v>6</v>
      </c>
      <c r="O92" s="166" t="s">
        <v>362</v>
      </c>
      <c r="P92" s="198" t="s">
        <v>42</v>
      </c>
      <c r="Q92" s="281"/>
      <c r="R92" s="282"/>
      <c r="S92" s="235">
        <v>729.62400000000002</v>
      </c>
      <c r="T92" s="235">
        <v>69.488</v>
      </c>
      <c r="U92" s="235">
        <v>799.11199999999997</v>
      </c>
      <c r="V92" s="283"/>
      <c r="W92" s="283"/>
      <c r="X92" s="283"/>
      <c r="Y92" s="283"/>
      <c r="Z92" s="283"/>
      <c r="AA92" s="283"/>
      <c r="AB92" s="283"/>
      <c r="AC92" s="164"/>
    </row>
    <row r="93" spans="1:29" ht="21.75" customHeight="1">
      <c r="A93" s="147"/>
      <c r="B93" s="279" t="s">
        <v>60</v>
      </c>
      <c r="C93" s="279"/>
      <c r="D93" s="279"/>
      <c r="E93" s="279"/>
      <c r="F93" s="279"/>
      <c r="G93" s="279"/>
      <c r="H93" s="279"/>
      <c r="I93" s="279"/>
      <c r="J93" s="279"/>
      <c r="K93" s="279"/>
      <c r="L93" s="280"/>
      <c r="M93" s="165">
        <v>1</v>
      </c>
      <c r="N93" s="165">
        <v>6</v>
      </c>
      <c r="O93" s="166" t="s">
        <v>363</v>
      </c>
      <c r="P93" s="198">
        <v>0</v>
      </c>
      <c r="Q93" s="281"/>
      <c r="R93" s="282"/>
      <c r="S93" s="235">
        <v>909.5</v>
      </c>
      <c r="T93" s="235">
        <v>0</v>
      </c>
      <c r="U93" s="235">
        <v>909.5</v>
      </c>
      <c r="V93" s="283"/>
      <c r="W93" s="283"/>
      <c r="X93" s="283"/>
      <c r="Y93" s="283"/>
      <c r="Z93" s="283"/>
      <c r="AA93" s="283"/>
      <c r="AB93" s="283"/>
      <c r="AC93" s="164"/>
    </row>
    <row r="94" spans="1:29" ht="21.75" customHeight="1">
      <c r="A94" s="147"/>
      <c r="B94" s="279" t="s">
        <v>342</v>
      </c>
      <c r="C94" s="279"/>
      <c r="D94" s="279"/>
      <c r="E94" s="279"/>
      <c r="F94" s="279"/>
      <c r="G94" s="279"/>
      <c r="H94" s="279"/>
      <c r="I94" s="279"/>
      <c r="J94" s="279"/>
      <c r="K94" s="279"/>
      <c r="L94" s="280"/>
      <c r="M94" s="165">
        <v>1</v>
      </c>
      <c r="N94" s="165">
        <v>6</v>
      </c>
      <c r="O94" s="166" t="s">
        <v>363</v>
      </c>
      <c r="P94" s="198" t="s">
        <v>25</v>
      </c>
      <c r="Q94" s="281"/>
      <c r="R94" s="282"/>
      <c r="S94" s="235">
        <v>900.5</v>
      </c>
      <c r="T94" s="235">
        <v>0</v>
      </c>
      <c r="U94" s="235">
        <v>900.5</v>
      </c>
      <c r="V94" s="283"/>
      <c r="W94" s="283"/>
      <c r="X94" s="283"/>
      <c r="Y94" s="283"/>
      <c r="Z94" s="283"/>
      <c r="AA94" s="283"/>
      <c r="AB94" s="283"/>
      <c r="AC94" s="164"/>
    </row>
    <row r="95" spans="1:29" ht="21.75" customHeight="1">
      <c r="A95" s="147"/>
      <c r="B95" s="279" t="s">
        <v>343</v>
      </c>
      <c r="C95" s="279"/>
      <c r="D95" s="279"/>
      <c r="E95" s="279"/>
      <c r="F95" s="279"/>
      <c r="G95" s="279"/>
      <c r="H95" s="279"/>
      <c r="I95" s="279"/>
      <c r="J95" s="279"/>
      <c r="K95" s="279"/>
      <c r="L95" s="280"/>
      <c r="M95" s="165">
        <v>1</v>
      </c>
      <c r="N95" s="165">
        <v>6</v>
      </c>
      <c r="O95" s="166" t="s">
        <v>363</v>
      </c>
      <c r="P95" s="198" t="s">
        <v>27</v>
      </c>
      <c r="Q95" s="281"/>
      <c r="R95" s="282"/>
      <c r="S95" s="235">
        <v>900.5</v>
      </c>
      <c r="T95" s="235">
        <v>0</v>
      </c>
      <c r="U95" s="235">
        <v>900.5</v>
      </c>
      <c r="V95" s="283"/>
      <c r="W95" s="283"/>
      <c r="X95" s="283"/>
      <c r="Y95" s="283"/>
      <c r="Z95" s="283"/>
      <c r="AA95" s="283"/>
      <c r="AB95" s="283"/>
      <c r="AC95" s="164"/>
    </row>
    <row r="96" spans="1:29" ht="21.75" customHeight="1">
      <c r="A96" s="147"/>
      <c r="B96" s="279" t="s">
        <v>344</v>
      </c>
      <c r="C96" s="279"/>
      <c r="D96" s="279"/>
      <c r="E96" s="279"/>
      <c r="F96" s="279"/>
      <c r="G96" s="279"/>
      <c r="H96" s="279"/>
      <c r="I96" s="279"/>
      <c r="J96" s="279"/>
      <c r="K96" s="279"/>
      <c r="L96" s="280"/>
      <c r="M96" s="165">
        <v>1</v>
      </c>
      <c r="N96" s="165">
        <v>6</v>
      </c>
      <c r="O96" s="166" t="s">
        <v>363</v>
      </c>
      <c r="P96" s="198" t="s">
        <v>28</v>
      </c>
      <c r="Q96" s="281"/>
      <c r="R96" s="282"/>
      <c r="S96" s="235">
        <v>519</v>
      </c>
      <c r="T96" s="235">
        <v>0</v>
      </c>
      <c r="U96" s="235">
        <v>519</v>
      </c>
      <c r="V96" s="283"/>
      <c r="W96" s="283"/>
      <c r="X96" s="283"/>
      <c r="Y96" s="283"/>
      <c r="Z96" s="283"/>
      <c r="AA96" s="283"/>
      <c r="AB96" s="283"/>
      <c r="AC96" s="164"/>
    </row>
    <row r="97" spans="1:29" ht="12.75" customHeight="1">
      <c r="A97" s="147"/>
      <c r="B97" s="279" t="s">
        <v>345</v>
      </c>
      <c r="C97" s="279"/>
      <c r="D97" s="279"/>
      <c r="E97" s="279"/>
      <c r="F97" s="279"/>
      <c r="G97" s="279"/>
      <c r="H97" s="279"/>
      <c r="I97" s="279"/>
      <c r="J97" s="279"/>
      <c r="K97" s="279"/>
      <c r="L97" s="280"/>
      <c r="M97" s="165">
        <v>1</v>
      </c>
      <c r="N97" s="165">
        <v>6</v>
      </c>
      <c r="O97" s="166" t="s">
        <v>363</v>
      </c>
      <c r="P97" s="198" t="s">
        <v>29</v>
      </c>
      <c r="Q97" s="281"/>
      <c r="R97" s="282"/>
      <c r="S97" s="235">
        <v>381.5</v>
      </c>
      <c r="T97" s="235">
        <v>0</v>
      </c>
      <c r="U97" s="235">
        <v>381.5</v>
      </c>
      <c r="V97" s="283"/>
      <c r="W97" s="283"/>
      <c r="X97" s="283"/>
      <c r="Y97" s="283"/>
      <c r="Z97" s="283"/>
      <c r="AA97" s="283"/>
      <c r="AB97" s="283"/>
      <c r="AC97" s="164"/>
    </row>
    <row r="98" spans="1:29" ht="12.75" customHeight="1">
      <c r="A98" s="147"/>
      <c r="B98" s="279" t="s">
        <v>30</v>
      </c>
      <c r="C98" s="279"/>
      <c r="D98" s="279"/>
      <c r="E98" s="279"/>
      <c r="F98" s="279"/>
      <c r="G98" s="279"/>
      <c r="H98" s="279"/>
      <c r="I98" s="279"/>
      <c r="J98" s="279"/>
      <c r="K98" s="279"/>
      <c r="L98" s="280"/>
      <c r="M98" s="165">
        <v>1</v>
      </c>
      <c r="N98" s="165">
        <v>6</v>
      </c>
      <c r="O98" s="166" t="s">
        <v>363</v>
      </c>
      <c r="P98" s="198" t="s">
        <v>31</v>
      </c>
      <c r="Q98" s="281"/>
      <c r="R98" s="282"/>
      <c r="S98" s="235">
        <v>9</v>
      </c>
      <c r="T98" s="235">
        <v>0</v>
      </c>
      <c r="U98" s="235">
        <v>9</v>
      </c>
      <c r="V98" s="283"/>
      <c r="W98" s="283"/>
      <c r="X98" s="283"/>
      <c r="Y98" s="283"/>
      <c r="Z98" s="283"/>
      <c r="AA98" s="283"/>
      <c r="AB98" s="283"/>
      <c r="AC98" s="164"/>
    </row>
    <row r="99" spans="1:29" ht="12.75" customHeight="1">
      <c r="A99" s="147"/>
      <c r="B99" s="279" t="s">
        <v>346</v>
      </c>
      <c r="C99" s="279"/>
      <c r="D99" s="279"/>
      <c r="E99" s="279"/>
      <c r="F99" s="279"/>
      <c r="G99" s="279"/>
      <c r="H99" s="279"/>
      <c r="I99" s="279"/>
      <c r="J99" s="279"/>
      <c r="K99" s="279"/>
      <c r="L99" s="280"/>
      <c r="M99" s="165">
        <v>1</v>
      </c>
      <c r="N99" s="165">
        <v>6</v>
      </c>
      <c r="O99" s="166" t="s">
        <v>363</v>
      </c>
      <c r="P99" s="198" t="s">
        <v>32</v>
      </c>
      <c r="Q99" s="281"/>
      <c r="R99" s="282"/>
      <c r="S99" s="235">
        <v>9</v>
      </c>
      <c r="T99" s="235">
        <v>0</v>
      </c>
      <c r="U99" s="235">
        <v>9</v>
      </c>
      <c r="V99" s="283"/>
      <c r="W99" s="283"/>
      <c r="X99" s="283"/>
      <c r="Y99" s="283"/>
      <c r="Z99" s="283"/>
      <c r="AA99" s="283"/>
      <c r="AB99" s="283"/>
      <c r="AC99" s="164"/>
    </row>
    <row r="100" spans="1:29" ht="21.75" customHeight="1">
      <c r="A100" s="147"/>
      <c r="B100" s="279" t="s">
        <v>33</v>
      </c>
      <c r="C100" s="279"/>
      <c r="D100" s="279"/>
      <c r="E100" s="279"/>
      <c r="F100" s="279"/>
      <c r="G100" s="279"/>
      <c r="H100" s="279"/>
      <c r="I100" s="279"/>
      <c r="J100" s="279"/>
      <c r="K100" s="279"/>
      <c r="L100" s="280"/>
      <c r="M100" s="165">
        <v>1</v>
      </c>
      <c r="N100" s="165">
        <v>6</v>
      </c>
      <c r="O100" s="166" t="s">
        <v>363</v>
      </c>
      <c r="P100" s="198" t="s">
        <v>34</v>
      </c>
      <c r="Q100" s="281"/>
      <c r="R100" s="282"/>
      <c r="S100" s="235">
        <v>5</v>
      </c>
      <c r="T100" s="235">
        <v>0</v>
      </c>
      <c r="U100" s="235">
        <v>5</v>
      </c>
      <c r="V100" s="283"/>
      <c r="W100" s="283"/>
      <c r="X100" s="283"/>
      <c r="Y100" s="283"/>
      <c r="Z100" s="283"/>
      <c r="AA100" s="283"/>
      <c r="AB100" s="283"/>
      <c r="AC100" s="164"/>
    </row>
    <row r="101" spans="1:29" ht="12.75" customHeight="1">
      <c r="A101" s="147"/>
      <c r="B101" s="279" t="s">
        <v>347</v>
      </c>
      <c r="C101" s="279"/>
      <c r="D101" s="279"/>
      <c r="E101" s="279"/>
      <c r="F101" s="279"/>
      <c r="G101" s="279"/>
      <c r="H101" s="279"/>
      <c r="I101" s="279"/>
      <c r="J101" s="279"/>
      <c r="K101" s="279"/>
      <c r="L101" s="280"/>
      <c r="M101" s="165">
        <v>1</v>
      </c>
      <c r="N101" s="165">
        <v>6</v>
      </c>
      <c r="O101" s="166" t="s">
        <v>363</v>
      </c>
      <c r="P101" s="198" t="s">
        <v>35</v>
      </c>
      <c r="Q101" s="281"/>
      <c r="R101" s="282"/>
      <c r="S101" s="235">
        <v>3</v>
      </c>
      <c r="T101" s="235">
        <v>0</v>
      </c>
      <c r="U101" s="235">
        <v>3</v>
      </c>
      <c r="V101" s="283"/>
      <c r="W101" s="283"/>
      <c r="X101" s="283"/>
      <c r="Y101" s="283"/>
      <c r="Z101" s="283"/>
      <c r="AA101" s="283"/>
      <c r="AB101" s="283"/>
      <c r="AC101" s="164"/>
    </row>
    <row r="102" spans="1:29" ht="12.75" customHeight="1">
      <c r="A102" s="147"/>
      <c r="B102" s="279" t="s">
        <v>82</v>
      </c>
      <c r="C102" s="279"/>
      <c r="D102" s="279"/>
      <c r="E102" s="279"/>
      <c r="F102" s="279"/>
      <c r="G102" s="279"/>
      <c r="H102" s="279"/>
      <c r="I102" s="279"/>
      <c r="J102" s="279"/>
      <c r="K102" s="279"/>
      <c r="L102" s="280"/>
      <c r="M102" s="165">
        <v>1</v>
      </c>
      <c r="N102" s="165">
        <v>6</v>
      </c>
      <c r="O102" s="166" t="s">
        <v>363</v>
      </c>
      <c r="P102" s="198" t="s">
        <v>83</v>
      </c>
      <c r="Q102" s="281"/>
      <c r="R102" s="282"/>
      <c r="S102" s="235">
        <v>1</v>
      </c>
      <c r="T102" s="235">
        <v>0</v>
      </c>
      <c r="U102" s="235">
        <v>1</v>
      </c>
      <c r="V102" s="283"/>
      <c r="W102" s="283"/>
      <c r="X102" s="283"/>
      <c r="Y102" s="283"/>
      <c r="Z102" s="283"/>
      <c r="AA102" s="283"/>
      <c r="AB102" s="283"/>
      <c r="AC102" s="164"/>
    </row>
    <row r="103" spans="1:29" ht="42.75" customHeight="1">
      <c r="A103" s="147"/>
      <c r="B103" s="279" t="s">
        <v>364</v>
      </c>
      <c r="C103" s="279"/>
      <c r="D103" s="279"/>
      <c r="E103" s="279"/>
      <c r="F103" s="279"/>
      <c r="G103" s="279"/>
      <c r="H103" s="279"/>
      <c r="I103" s="279"/>
      <c r="J103" s="279"/>
      <c r="K103" s="279"/>
      <c r="L103" s="280"/>
      <c r="M103" s="165">
        <v>1</v>
      </c>
      <c r="N103" s="165">
        <v>6</v>
      </c>
      <c r="O103" s="166" t="s">
        <v>365</v>
      </c>
      <c r="P103" s="198">
        <v>0</v>
      </c>
      <c r="Q103" s="281"/>
      <c r="R103" s="282"/>
      <c r="S103" s="235">
        <v>155.4</v>
      </c>
      <c r="T103" s="235">
        <v>0</v>
      </c>
      <c r="U103" s="235">
        <v>155.4</v>
      </c>
      <c r="V103" s="283"/>
      <c r="W103" s="283"/>
      <c r="X103" s="283"/>
      <c r="Y103" s="283"/>
      <c r="Z103" s="283"/>
      <c r="AA103" s="283"/>
      <c r="AB103" s="283"/>
      <c r="AC103" s="164"/>
    </row>
    <row r="104" spans="1:29" ht="53.25" customHeight="1">
      <c r="A104" s="147"/>
      <c r="B104" s="279" t="s">
        <v>17</v>
      </c>
      <c r="C104" s="279"/>
      <c r="D104" s="279"/>
      <c r="E104" s="279"/>
      <c r="F104" s="279"/>
      <c r="G104" s="279"/>
      <c r="H104" s="279"/>
      <c r="I104" s="279"/>
      <c r="J104" s="279"/>
      <c r="K104" s="279"/>
      <c r="L104" s="280"/>
      <c r="M104" s="165">
        <v>1</v>
      </c>
      <c r="N104" s="165">
        <v>6</v>
      </c>
      <c r="O104" s="166" t="s">
        <v>365</v>
      </c>
      <c r="P104" s="198" t="s">
        <v>18</v>
      </c>
      <c r="Q104" s="281"/>
      <c r="R104" s="282"/>
      <c r="S104" s="235">
        <v>155.4</v>
      </c>
      <c r="T104" s="235">
        <v>0</v>
      </c>
      <c r="U104" s="235">
        <v>155.4</v>
      </c>
      <c r="V104" s="283"/>
      <c r="W104" s="283"/>
      <c r="X104" s="283"/>
      <c r="Y104" s="283"/>
      <c r="Z104" s="283"/>
      <c r="AA104" s="283"/>
      <c r="AB104" s="283"/>
      <c r="AC104" s="164"/>
    </row>
    <row r="105" spans="1:29" ht="21.75" customHeight="1">
      <c r="A105" s="147"/>
      <c r="B105" s="279" t="s">
        <v>38</v>
      </c>
      <c r="C105" s="279"/>
      <c r="D105" s="279"/>
      <c r="E105" s="279"/>
      <c r="F105" s="279"/>
      <c r="G105" s="279"/>
      <c r="H105" s="279"/>
      <c r="I105" s="279"/>
      <c r="J105" s="279"/>
      <c r="K105" s="279"/>
      <c r="L105" s="280"/>
      <c r="M105" s="165">
        <v>1</v>
      </c>
      <c r="N105" s="165">
        <v>6</v>
      </c>
      <c r="O105" s="166" t="s">
        <v>365</v>
      </c>
      <c r="P105" s="198" t="s">
        <v>39</v>
      </c>
      <c r="Q105" s="281"/>
      <c r="R105" s="282"/>
      <c r="S105" s="235">
        <v>155.4</v>
      </c>
      <c r="T105" s="235">
        <v>0</v>
      </c>
      <c r="U105" s="235">
        <v>155.4</v>
      </c>
      <c r="V105" s="283"/>
      <c r="W105" s="283"/>
      <c r="X105" s="283"/>
      <c r="Y105" s="283"/>
      <c r="Z105" s="283"/>
      <c r="AA105" s="283"/>
      <c r="AB105" s="283"/>
      <c r="AC105" s="164"/>
    </row>
    <row r="106" spans="1:29" ht="32.25" customHeight="1">
      <c r="A106" s="147"/>
      <c r="B106" s="279" t="s">
        <v>350</v>
      </c>
      <c r="C106" s="279"/>
      <c r="D106" s="279"/>
      <c r="E106" s="279"/>
      <c r="F106" s="279"/>
      <c r="G106" s="279"/>
      <c r="H106" s="279"/>
      <c r="I106" s="279"/>
      <c r="J106" s="279"/>
      <c r="K106" s="279"/>
      <c r="L106" s="280"/>
      <c r="M106" s="165">
        <v>1</v>
      </c>
      <c r="N106" s="165">
        <v>6</v>
      </c>
      <c r="O106" s="166" t="s">
        <v>365</v>
      </c>
      <c r="P106" s="198" t="s">
        <v>41</v>
      </c>
      <c r="Q106" s="281"/>
      <c r="R106" s="282"/>
      <c r="S106" s="235">
        <v>155.4</v>
      </c>
      <c r="T106" s="235">
        <v>0</v>
      </c>
      <c r="U106" s="235">
        <v>155.4</v>
      </c>
      <c r="V106" s="283"/>
      <c r="W106" s="283"/>
      <c r="X106" s="283"/>
      <c r="Y106" s="283"/>
      <c r="Z106" s="283"/>
      <c r="AA106" s="283"/>
      <c r="AB106" s="283"/>
      <c r="AC106" s="164"/>
    </row>
    <row r="107" spans="1:29" ht="32.25" customHeight="1">
      <c r="A107" s="147"/>
      <c r="B107" s="279" t="s">
        <v>366</v>
      </c>
      <c r="C107" s="279"/>
      <c r="D107" s="279"/>
      <c r="E107" s="279"/>
      <c r="F107" s="279"/>
      <c r="G107" s="279"/>
      <c r="H107" s="279"/>
      <c r="I107" s="279"/>
      <c r="J107" s="279"/>
      <c r="K107" s="279"/>
      <c r="L107" s="280"/>
      <c r="M107" s="165">
        <v>1</v>
      </c>
      <c r="N107" s="165">
        <v>6</v>
      </c>
      <c r="O107" s="166" t="s">
        <v>367</v>
      </c>
      <c r="P107" s="198">
        <v>0</v>
      </c>
      <c r="Q107" s="281"/>
      <c r="R107" s="282"/>
      <c r="S107" s="235">
        <v>1287.33</v>
      </c>
      <c r="T107" s="235">
        <v>115.92400000000001</v>
      </c>
      <c r="U107" s="235">
        <v>1403.2539999999999</v>
      </c>
      <c r="V107" s="283"/>
      <c r="W107" s="283"/>
      <c r="X107" s="283"/>
      <c r="Y107" s="283"/>
      <c r="Z107" s="283"/>
      <c r="AA107" s="283"/>
      <c r="AB107" s="283"/>
      <c r="AC107" s="164"/>
    </row>
    <row r="108" spans="1:29" ht="32.25" customHeight="1">
      <c r="A108" s="147"/>
      <c r="B108" s="279" t="s">
        <v>368</v>
      </c>
      <c r="C108" s="279"/>
      <c r="D108" s="279"/>
      <c r="E108" s="279"/>
      <c r="F108" s="279"/>
      <c r="G108" s="279"/>
      <c r="H108" s="279"/>
      <c r="I108" s="279"/>
      <c r="J108" s="279"/>
      <c r="K108" s="279"/>
      <c r="L108" s="280"/>
      <c r="M108" s="165">
        <v>1</v>
      </c>
      <c r="N108" s="165">
        <v>6</v>
      </c>
      <c r="O108" s="166" t="s">
        <v>369</v>
      </c>
      <c r="P108" s="198">
        <v>0</v>
      </c>
      <c r="Q108" s="281"/>
      <c r="R108" s="282"/>
      <c r="S108" s="235">
        <v>694.91700000000003</v>
      </c>
      <c r="T108" s="235">
        <v>57.962000000000003</v>
      </c>
      <c r="U108" s="235">
        <v>752.87900000000002</v>
      </c>
      <c r="V108" s="283"/>
      <c r="W108" s="283"/>
      <c r="X108" s="283"/>
      <c r="Y108" s="283"/>
      <c r="Z108" s="283"/>
      <c r="AA108" s="283"/>
      <c r="AB108" s="283"/>
      <c r="AC108" s="164"/>
    </row>
    <row r="109" spans="1:29" ht="53.25" customHeight="1">
      <c r="A109" s="147"/>
      <c r="B109" s="279" t="s">
        <v>17</v>
      </c>
      <c r="C109" s="279"/>
      <c r="D109" s="279"/>
      <c r="E109" s="279"/>
      <c r="F109" s="279"/>
      <c r="G109" s="279"/>
      <c r="H109" s="279"/>
      <c r="I109" s="279"/>
      <c r="J109" s="279"/>
      <c r="K109" s="279"/>
      <c r="L109" s="280"/>
      <c r="M109" s="165">
        <v>1</v>
      </c>
      <c r="N109" s="165">
        <v>6</v>
      </c>
      <c r="O109" s="166" t="s">
        <v>369</v>
      </c>
      <c r="P109" s="198" t="s">
        <v>18</v>
      </c>
      <c r="Q109" s="281"/>
      <c r="R109" s="282"/>
      <c r="S109" s="235">
        <v>694.91700000000003</v>
      </c>
      <c r="T109" s="235">
        <v>57.962000000000003</v>
      </c>
      <c r="U109" s="235">
        <v>752.87900000000002</v>
      </c>
      <c r="V109" s="283"/>
      <c r="W109" s="283"/>
      <c r="X109" s="283"/>
      <c r="Y109" s="283"/>
      <c r="Z109" s="283"/>
      <c r="AA109" s="283"/>
      <c r="AB109" s="283"/>
      <c r="AC109" s="164"/>
    </row>
    <row r="110" spans="1:29" ht="21.75" customHeight="1">
      <c r="A110" s="147"/>
      <c r="B110" s="279" t="s">
        <v>38</v>
      </c>
      <c r="C110" s="279"/>
      <c r="D110" s="279"/>
      <c r="E110" s="279"/>
      <c r="F110" s="279"/>
      <c r="G110" s="279"/>
      <c r="H110" s="279"/>
      <c r="I110" s="279"/>
      <c r="J110" s="279"/>
      <c r="K110" s="279"/>
      <c r="L110" s="280"/>
      <c r="M110" s="165">
        <v>1</v>
      </c>
      <c r="N110" s="165">
        <v>6</v>
      </c>
      <c r="O110" s="166" t="s">
        <v>369</v>
      </c>
      <c r="P110" s="198" t="s">
        <v>39</v>
      </c>
      <c r="Q110" s="281"/>
      <c r="R110" s="282"/>
      <c r="S110" s="235">
        <v>694.91700000000003</v>
      </c>
      <c r="T110" s="235">
        <v>57.962000000000003</v>
      </c>
      <c r="U110" s="235">
        <v>752.87900000000002</v>
      </c>
      <c r="V110" s="283"/>
      <c r="W110" s="283"/>
      <c r="X110" s="283"/>
      <c r="Y110" s="283"/>
      <c r="Z110" s="283"/>
      <c r="AA110" s="283"/>
      <c r="AB110" s="283"/>
      <c r="AC110" s="164"/>
    </row>
    <row r="111" spans="1:29" ht="21.75" customHeight="1">
      <c r="A111" s="147"/>
      <c r="B111" s="279" t="s">
        <v>330</v>
      </c>
      <c r="C111" s="279"/>
      <c r="D111" s="279"/>
      <c r="E111" s="279"/>
      <c r="F111" s="279"/>
      <c r="G111" s="279"/>
      <c r="H111" s="279"/>
      <c r="I111" s="279"/>
      <c r="J111" s="279"/>
      <c r="K111" s="279"/>
      <c r="L111" s="280"/>
      <c r="M111" s="165">
        <v>1</v>
      </c>
      <c r="N111" s="165">
        <v>6</v>
      </c>
      <c r="O111" s="166" t="s">
        <v>369</v>
      </c>
      <c r="P111" s="198" t="s">
        <v>40</v>
      </c>
      <c r="Q111" s="281"/>
      <c r="R111" s="282"/>
      <c r="S111" s="235">
        <v>533.73</v>
      </c>
      <c r="T111" s="235">
        <v>44.518000000000001</v>
      </c>
      <c r="U111" s="235">
        <v>578.24800000000005</v>
      </c>
      <c r="V111" s="283"/>
      <c r="W111" s="283"/>
      <c r="X111" s="283"/>
      <c r="Y111" s="283"/>
      <c r="Z111" s="283"/>
      <c r="AA111" s="283"/>
      <c r="AB111" s="283"/>
      <c r="AC111" s="164"/>
    </row>
    <row r="112" spans="1:29" ht="32.25" customHeight="1">
      <c r="A112" s="147"/>
      <c r="B112" s="279" t="s">
        <v>331</v>
      </c>
      <c r="C112" s="279"/>
      <c r="D112" s="279"/>
      <c r="E112" s="279"/>
      <c r="F112" s="279"/>
      <c r="G112" s="279"/>
      <c r="H112" s="279"/>
      <c r="I112" s="279"/>
      <c r="J112" s="279"/>
      <c r="K112" s="279"/>
      <c r="L112" s="280"/>
      <c r="M112" s="165">
        <v>1</v>
      </c>
      <c r="N112" s="165">
        <v>6</v>
      </c>
      <c r="O112" s="166" t="s">
        <v>369</v>
      </c>
      <c r="P112" s="198" t="s">
        <v>42</v>
      </c>
      <c r="Q112" s="281"/>
      <c r="R112" s="282"/>
      <c r="S112" s="235">
        <v>161.18700000000001</v>
      </c>
      <c r="T112" s="235">
        <v>13.444000000000001</v>
      </c>
      <c r="U112" s="235">
        <v>174.631</v>
      </c>
      <c r="V112" s="283"/>
      <c r="W112" s="283"/>
      <c r="X112" s="283"/>
      <c r="Y112" s="283"/>
      <c r="Z112" s="283"/>
      <c r="AA112" s="283"/>
      <c r="AB112" s="283"/>
      <c r="AC112" s="164"/>
    </row>
    <row r="113" spans="1:29" ht="32.25" customHeight="1">
      <c r="A113" s="147"/>
      <c r="B113" s="279" t="s">
        <v>370</v>
      </c>
      <c r="C113" s="279"/>
      <c r="D113" s="279"/>
      <c r="E113" s="279"/>
      <c r="F113" s="279"/>
      <c r="G113" s="279"/>
      <c r="H113" s="279"/>
      <c r="I113" s="279"/>
      <c r="J113" s="279"/>
      <c r="K113" s="279"/>
      <c r="L113" s="280"/>
      <c r="M113" s="165">
        <v>1</v>
      </c>
      <c r="N113" s="165">
        <v>6</v>
      </c>
      <c r="O113" s="166" t="s">
        <v>371</v>
      </c>
      <c r="P113" s="198">
        <v>0</v>
      </c>
      <c r="Q113" s="281"/>
      <c r="R113" s="282"/>
      <c r="S113" s="235">
        <v>522.28200000000004</v>
      </c>
      <c r="T113" s="235">
        <v>57.962000000000003</v>
      </c>
      <c r="U113" s="235">
        <v>580.24400000000003</v>
      </c>
      <c r="V113" s="283"/>
      <c r="W113" s="283"/>
      <c r="X113" s="283"/>
      <c r="Y113" s="283"/>
      <c r="Z113" s="283"/>
      <c r="AA113" s="283"/>
      <c r="AB113" s="283"/>
      <c r="AC113" s="164"/>
    </row>
    <row r="114" spans="1:29" ht="53.25" customHeight="1">
      <c r="A114" s="147"/>
      <c r="B114" s="279" t="s">
        <v>17</v>
      </c>
      <c r="C114" s="279"/>
      <c r="D114" s="279"/>
      <c r="E114" s="279"/>
      <c r="F114" s="279"/>
      <c r="G114" s="279"/>
      <c r="H114" s="279"/>
      <c r="I114" s="279"/>
      <c r="J114" s="279"/>
      <c r="K114" s="279"/>
      <c r="L114" s="280"/>
      <c r="M114" s="165">
        <v>1</v>
      </c>
      <c r="N114" s="165">
        <v>6</v>
      </c>
      <c r="O114" s="166" t="s">
        <v>371</v>
      </c>
      <c r="P114" s="198" t="s">
        <v>18</v>
      </c>
      <c r="Q114" s="281"/>
      <c r="R114" s="282"/>
      <c r="S114" s="235">
        <v>522.28200000000004</v>
      </c>
      <c r="T114" s="235">
        <v>57.962000000000003</v>
      </c>
      <c r="U114" s="235">
        <v>580.24400000000003</v>
      </c>
      <c r="V114" s="283"/>
      <c r="W114" s="283"/>
      <c r="X114" s="283"/>
      <c r="Y114" s="283"/>
      <c r="Z114" s="283"/>
      <c r="AA114" s="283"/>
      <c r="AB114" s="283"/>
      <c r="AC114" s="164"/>
    </row>
    <row r="115" spans="1:29" ht="21.75" customHeight="1">
      <c r="A115" s="147"/>
      <c r="B115" s="279" t="s">
        <v>38</v>
      </c>
      <c r="C115" s="279"/>
      <c r="D115" s="279"/>
      <c r="E115" s="279"/>
      <c r="F115" s="279"/>
      <c r="G115" s="279"/>
      <c r="H115" s="279"/>
      <c r="I115" s="279"/>
      <c r="J115" s="279"/>
      <c r="K115" s="279"/>
      <c r="L115" s="280"/>
      <c r="M115" s="165">
        <v>1</v>
      </c>
      <c r="N115" s="165">
        <v>6</v>
      </c>
      <c r="O115" s="166" t="s">
        <v>371</v>
      </c>
      <c r="P115" s="198" t="s">
        <v>39</v>
      </c>
      <c r="Q115" s="281"/>
      <c r="R115" s="282"/>
      <c r="S115" s="235">
        <v>522.28200000000004</v>
      </c>
      <c r="T115" s="235">
        <v>57.962000000000003</v>
      </c>
      <c r="U115" s="235">
        <v>580.24400000000003</v>
      </c>
      <c r="V115" s="283"/>
      <c r="W115" s="283"/>
      <c r="X115" s="283"/>
      <c r="Y115" s="283"/>
      <c r="Z115" s="283"/>
      <c r="AA115" s="283"/>
      <c r="AB115" s="283"/>
      <c r="AC115" s="164"/>
    </row>
    <row r="116" spans="1:29" ht="21.75" customHeight="1">
      <c r="A116" s="147"/>
      <c r="B116" s="279" t="s">
        <v>330</v>
      </c>
      <c r="C116" s="279"/>
      <c r="D116" s="279"/>
      <c r="E116" s="279"/>
      <c r="F116" s="279"/>
      <c r="G116" s="279"/>
      <c r="H116" s="279"/>
      <c r="I116" s="279"/>
      <c r="J116" s="279"/>
      <c r="K116" s="279"/>
      <c r="L116" s="280"/>
      <c r="M116" s="165">
        <v>1</v>
      </c>
      <c r="N116" s="165">
        <v>6</v>
      </c>
      <c r="O116" s="166" t="s">
        <v>371</v>
      </c>
      <c r="P116" s="198" t="s">
        <v>40</v>
      </c>
      <c r="Q116" s="281"/>
      <c r="R116" s="282"/>
      <c r="S116" s="235">
        <v>401.13799999999998</v>
      </c>
      <c r="T116" s="235">
        <v>44.518000000000001</v>
      </c>
      <c r="U116" s="235">
        <v>445.65600000000001</v>
      </c>
      <c r="V116" s="283"/>
      <c r="W116" s="283"/>
      <c r="X116" s="283"/>
      <c r="Y116" s="283"/>
      <c r="Z116" s="283"/>
      <c r="AA116" s="283"/>
      <c r="AB116" s="283"/>
      <c r="AC116" s="164"/>
    </row>
    <row r="117" spans="1:29" ht="32.25" customHeight="1">
      <c r="A117" s="147"/>
      <c r="B117" s="279" t="s">
        <v>331</v>
      </c>
      <c r="C117" s="279"/>
      <c r="D117" s="279"/>
      <c r="E117" s="279"/>
      <c r="F117" s="279"/>
      <c r="G117" s="279"/>
      <c r="H117" s="279"/>
      <c r="I117" s="279"/>
      <c r="J117" s="279"/>
      <c r="K117" s="279"/>
      <c r="L117" s="280"/>
      <c r="M117" s="165">
        <v>1</v>
      </c>
      <c r="N117" s="165">
        <v>6</v>
      </c>
      <c r="O117" s="166" t="s">
        <v>371</v>
      </c>
      <c r="P117" s="198" t="s">
        <v>42</v>
      </c>
      <c r="Q117" s="281"/>
      <c r="R117" s="282"/>
      <c r="S117" s="235">
        <v>121.14400000000001</v>
      </c>
      <c r="T117" s="235">
        <v>13.444000000000001</v>
      </c>
      <c r="U117" s="235">
        <v>134.58799999999999</v>
      </c>
      <c r="V117" s="283"/>
      <c r="W117" s="283"/>
      <c r="X117" s="283"/>
      <c r="Y117" s="283"/>
      <c r="Z117" s="283"/>
      <c r="AA117" s="283"/>
      <c r="AB117" s="283"/>
      <c r="AC117" s="164"/>
    </row>
    <row r="118" spans="1:29" ht="32.25" customHeight="1">
      <c r="A118" s="147"/>
      <c r="B118" s="279" t="s">
        <v>372</v>
      </c>
      <c r="C118" s="279"/>
      <c r="D118" s="279"/>
      <c r="E118" s="279"/>
      <c r="F118" s="279"/>
      <c r="G118" s="279"/>
      <c r="H118" s="279"/>
      <c r="I118" s="279"/>
      <c r="J118" s="279"/>
      <c r="K118" s="279"/>
      <c r="L118" s="280"/>
      <c r="M118" s="165">
        <v>1</v>
      </c>
      <c r="N118" s="165">
        <v>6</v>
      </c>
      <c r="O118" s="166" t="s">
        <v>373</v>
      </c>
      <c r="P118" s="198">
        <v>0</v>
      </c>
      <c r="Q118" s="281"/>
      <c r="R118" s="282"/>
      <c r="S118" s="235">
        <v>65.131</v>
      </c>
      <c r="T118" s="235">
        <v>0</v>
      </c>
      <c r="U118" s="235">
        <v>65.131</v>
      </c>
      <c r="V118" s="283"/>
      <c r="W118" s="283"/>
      <c r="X118" s="283"/>
      <c r="Y118" s="283"/>
      <c r="Z118" s="283"/>
      <c r="AA118" s="283"/>
      <c r="AB118" s="283"/>
      <c r="AC118" s="164"/>
    </row>
    <row r="119" spans="1:29" ht="21.75" customHeight="1">
      <c r="A119" s="147"/>
      <c r="B119" s="279" t="s">
        <v>342</v>
      </c>
      <c r="C119" s="279"/>
      <c r="D119" s="279"/>
      <c r="E119" s="279"/>
      <c r="F119" s="279"/>
      <c r="G119" s="279"/>
      <c r="H119" s="279"/>
      <c r="I119" s="279"/>
      <c r="J119" s="279"/>
      <c r="K119" s="279"/>
      <c r="L119" s="280"/>
      <c r="M119" s="165">
        <v>1</v>
      </c>
      <c r="N119" s="165">
        <v>6</v>
      </c>
      <c r="O119" s="166" t="s">
        <v>373</v>
      </c>
      <c r="P119" s="198" t="s">
        <v>25</v>
      </c>
      <c r="Q119" s="281"/>
      <c r="R119" s="282"/>
      <c r="S119" s="235">
        <v>65.131</v>
      </c>
      <c r="T119" s="235">
        <v>0</v>
      </c>
      <c r="U119" s="235">
        <v>65.131</v>
      </c>
      <c r="V119" s="283"/>
      <c r="W119" s="283"/>
      <c r="X119" s="283"/>
      <c r="Y119" s="283"/>
      <c r="Z119" s="283"/>
      <c r="AA119" s="283"/>
      <c r="AB119" s="283"/>
      <c r="AC119" s="164"/>
    </row>
    <row r="120" spans="1:29" ht="21.75" customHeight="1">
      <c r="A120" s="147"/>
      <c r="B120" s="279" t="s">
        <v>343</v>
      </c>
      <c r="C120" s="279"/>
      <c r="D120" s="279"/>
      <c r="E120" s="279"/>
      <c r="F120" s="279"/>
      <c r="G120" s="279"/>
      <c r="H120" s="279"/>
      <c r="I120" s="279"/>
      <c r="J120" s="279"/>
      <c r="K120" s="279"/>
      <c r="L120" s="280"/>
      <c r="M120" s="165">
        <v>1</v>
      </c>
      <c r="N120" s="165">
        <v>6</v>
      </c>
      <c r="O120" s="166" t="s">
        <v>373</v>
      </c>
      <c r="P120" s="198" t="s">
        <v>27</v>
      </c>
      <c r="Q120" s="281"/>
      <c r="R120" s="282"/>
      <c r="S120" s="235">
        <v>65.131</v>
      </c>
      <c r="T120" s="235">
        <v>0</v>
      </c>
      <c r="U120" s="235">
        <v>65.131</v>
      </c>
      <c r="V120" s="283"/>
      <c r="W120" s="283"/>
      <c r="X120" s="283"/>
      <c r="Y120" s="283"/>
      <c r="Z120" s="283"/>
      <c r="AA120" s="283"/>
      <c r="AB120" s="283"/>
      <c r="AC120" s="164"/>
    </row>
    <row r="121" spans="1:29" ht="21.75" customHeight="1">
      <c r="A121" s="147"/>
      <c r="B121" s="279" t="s">
        <v>344</v>
      </c>
      <c r="C121" s="279"/>
      <c r="D121" s="279"/>
      <c r="E121" s="279"/>
      <c r="F121" s="279"/>
      <c r="G121" s="279"/>
      <c r="H121" s="279"/>
      <c r="I121" s="279"/>
      <c r="J121" s="279"/>
      <c r="K121" s="279"/>
      <c r="L121" s="280"/>
      <c r="M121" s="165">
        <v>1</v>
      </c>
      <c r="N121" s="165">
        <v>6</v>
      </c>
      <c r="O121" s="166" t="s">
        <v>373</v>
      </c>
      <c r="P121" s="198" t="s">
        <v>28</v>
      </c>
      <c r="Q121" s="281"/>
      <c r="R121" s="282"/>
      <c r="S121" s="235">
        <v>34.610999999999997</v>
      </c>
      <c r="T121" s="235">
        <v>0</v>
      </c>
      <c r="U121" s="235">
        <v>34.610999999999997</v>
      </c>
      <c r="V121" s="283"/>
      <c r="W121" s="283"/>
      <c r="X121" s="283"/>
      <c r="Y121" s="283"/>
      <c r="Z121" s="283"/>
      <c r="AA121" s="283"/>
      <c r="AB121" s="283"/>
      <c r="AC121" s="164"/>
    </row>
    <row r="122" spans="1:29" ht="12.75" customHeight="1">
      <c r="A122" s="147"/>
      <c r="B122" s="279" t="s">
        <v>345</v>
      </c>
      <c r="C122" s="279"/>
      <c r="D122" s="279"/>
      <c r="E122" s="279"/>
      <c r="F122" s="279"/>
      <c r="G122" s="279"/>
      <c r="H122" s="279"/>
      <c r="I122" s="279"/>
      <c r="J122" s="279"/>
      <c r="K122" s="279"/>
      <c r="L122" s="280"/>
      <c r="M122" s="165">
        <v>1</v>
      </c>
      <c r="N122" s="165">
        <v>6</v>
      </c>
      <c r="O122" s="166" t="s">
        <v>373</v>
      </c>
      <c r="P122" s="198" t="s">
        <v>29</v>
      </c>
      <c r="Q122" s="281"/>
      <c r="R122" s="282"/>
      <c r="S122" s="235">
        <v>30.52</v>
      </c>
      <c r="T122" s="235">
        <v>0</v>
      </c>
      <c r="U122" s="235">
        <v>30.52</v>
      </c>
      <c r="V122" s="283"/>
      <c r="W122" s="283"/>
      <c r="X122" s="283"/>
      <c r="Y122" s="283"/>
      <c r="Z122" s="283"/>
      <c r="AA122" s="283"/>
      <c r="AB122" s="283"/>
      <c r="AC122" s="164"/>
    </row>
    <row r="123" spans="1:29" ht="32.25" customHeight="1">
      <c r="A123" s="147"/>
      <c r="B123" s="279" t="s">
        <v>374</v>
      </c>
      <c r="C123" s="279"/>
      <c r="D123" s="279"/>
      <c r="E123" s="279"/>
      <c r="F123" s="279"/>
      <c r="G123" s="279"/>
      <c r="H123" s="279"/>
      <c r="I123" s="279"/>
      <c r="J123" s="279"/>
      <c r="K123" s="279"/>
      <c r="L123" s="280"/>
      <c r="M123" s="165">
        <v>1</v>
      </c>
      <c r="N123" s="165">
        <v>6</v>
      </c>
      <c r="O123" s="166" t="s">
        <v>375</v>
      </c>
      <c r="P123" s="198">
        <v>0</v>
      </c>
      <c r="Q123" s="281"/>
      <c r="R123" s="282"/>
      <c r="S123" s="235">
        <v>5</v>
      </c>
      <c r="T123" s="235">
        <v>0</v>
      </c>
      <c r="U123" s="235">
        <v>5</v>
      </c>
      <c r="V123" s="283"/>
      <c r="W123" s="283"/>
      <c r="X123" s="283"/>
      <c r="Y123" s="283"/>
      <c r="Z123" s="283"/>
      <c r="AA123" s="283"/>
      <c r="AB123" s="283"/>
      <c r="AC123" s="164"/>
    </row>
    <row r="124" spans="1:29" ht="53.25" customHeight="1">
      <c r="A124" s="147"/>
      <c r="B124" s="279" t="s">
        <v>17</v>
      </c>
      <c r="C124" s="279"/>
      <c r="D124" s="279"/>
      <c r="E124" s="279"/>
      <c r="F124" s="279"/>
      <c r="G124" s="279"/>
      <c r="H124" s="279"/>
      <c r="I124" s="279"/>
      <c r="J124" s="279"/>
      <c r="K124" s="279"/>
      <c r="L124" s="280"/>
      <c r="M124" s="165">
        <v>1</v>
      </c>
      <c r="N124" s="165">
        <v>6</v>
      </c>
      <c r="O124" s="166" t="s">
        <v>375</v>
      </c>
      <c r="P124" s="198" t="s">
        <v>18</v>
      </c>
      <c r="Q124" s="281"/>
      <c r="R124" s="282"/>
      <c r="S124" s="235">
        <v>5</v>
      </c>
      <c r="T124" s="235">
        <v>0</v>
      </c>
      <c r="U124" s="235">
        <v>5</v>
      </c>
      <c r="V124" s="283"/>
      <c r="W124" s="283"/>
      <c r="X124" s="283"/>
      <c r="Y124" s="283"/>
      <c r="Z124" s="283"/>
      <c r="AA124" s="283"/>
      <c r="AB124" s="283"/>
      <c r="AC124" s="164"/>
    </row>
    <row r="125" spans="1:29" ht="21.75" customHeight="1">
      <c r="A125" s="147"/>
      <c r="B125" s="279" t="s">
        <v>38</v>
      </c>
      <c r="C125" s="279"/>
      <c r="D125" s="279"/>
      <c r="E125" s="279"/>
      <c r="F125" s="279"/>
      <c r="G125" s="279"/>
      <c r="H125" s="279"/>
      <c r="I125" s="279"/>
      <c r="J125" s="279"/>
      <c r="K125" s="279"/>
      <c r="L125" s="280"/>
      <c r="M125" s="165">
        <v>1</v>
      </c>
      <c r="N125" s="165">
        <v>6</v>
      </c>
      <c r="O125" s="166" t="s">
        <v>375</v>
      </c>
      <c r="P125" s="198" t="s">
        <v>39</v>
      </c>
      <c r="Q125" s="281"/>
      <c r="R125" s="282"/>
      <c r="S125" s="235">
        <v>5</v>
      </c>
      <c r="T125" s="235">
        <v>0</v>
      </c>
      <c r="U125" s="235">
        <v>5</v>
      </c>
      <c r="V125" s="283"/>
      <c r="W125" s="283"/>
      <c r="X125" s="283"/>
      <c r="Y125" s="283"/>
      <c r="Z125" s="283"/>
      <c r="AA125" s="283"/>
      <c r="AB125" s="283"/>
      <c r="AC125" s="164"/>
    </row>
    <row r="126" spans="1:29" ht="32.25" customHeight="1">
      <c r="A126" s="147"/>
      <c r="B126" s="279" t="s">
        <v>350</v>
      </c>
      <c r="C126" s="279"/>
      <c r="D126" s="279"/>
      <c r="E126" s="279"/>
      <c r="F126" s="279"/>
      <c r="G126" s="279"/>
      <c r="H126" s="279"/>
      <c r="I126" s="279"/>
      <c r="J126" s="279"/>
      <c r="K126" s="279"/>
      <c r="L126" s="280"/>
      <c r="M126" s="165">
        <v>1</v>
      </c>
      <c r="N126" s="165">
        <v>6</v>
      </c>
      <c r="O126" s="166" t="s">
        <v>375</v>
      </c>
      <c r="P126" s="198" t="s">
        <v>41</v>
      </c>
      <c r="Q126" s="281"/>
      <c r="R126" s="282"/>
      <c r="S126" s="235">
        <v>5</v>
      </c>
      <c r="T126" s="235">
        <v>0</v>
      </c>
      <c r="U126" s="235">
        <v>5</v>
      </c>
      <c r="V126" s="283"/>
      <c r="W126" s="283"/>
      <c r="X126" s="283"/>
      <c r="Y126" s="283"/>
      <c r="Z126" s="283"/>
      <c r="AA126" s="283"/>
      <c r="AB126" s="283"/>
      <c r="AC126" s="164"/>
    </row>
    <row r="127" spans="1:29" ht="12.75" customHeight="1">
      <c r="A127" s="147"/>
      <c r="B127" s="284" t="s">
        <v>300</v>
      </c>
      <c r="C127" s="284"/>
      <c r="D127" s="284"/>
      <c r="E127" s="284"/>
      <c r="F127" s="284"/>
      <c r="G127" s="284"/>
      <c r="H127" s="284"/>
      <c r="I127" s="284"/>
      <c r="J127" s="284"/>
      <c r="K127" s="284"/>
      <c r="L127" s="285"/>
      <c r="M127" s="169">
        <v>1</v>
      </c>
      <c r="N127" s="169">
        <v>7</v>
      </c>
      <c r="O127" s="170">
        <v>0</v>
      </c>
      <c r="P127" s="230">
        <v>0</v>
      </c>
      <c r="Q127" s="286"/>
      <c r="R127" s="287"/>
      <c r="S127" s="234">
        <v>113</v>
      </c>
      <c r="T127" s="234">
        <v>0</v>
      </c>
      <c r="U127" s="234">
        <v>113</v>
      </c>
      <c r="V127" s="288"/>
      <c r="W127" s="288"/>
      <c r="X127" s="288"/>
      <c r="Y127" s="288"/>
      <c r="Z127" s="288"/>
      <c r="AA127" s="288"/>
      <c r="AB127" s="288"/>
      <c r="AC127" s="164"/>
    </row>
    <row r="128" spans="1:29" ht="21.75" customHeight="1">
      <c r="A128" s="147"/>
      <c r="B128" s="279" t="s">
        <v>376</v>
      </c>
      <c r="C128" s="279"/>
      <c r="D128" s="279"/>
      <c r="E128" s="279"/>
      <c r="F128" s="279"/>
      <c r="G128" s="279"/>
      <c r="H128" s="279"/>
      <c r="I128" s="279"/>
      <c r="J128" s="279"/>
      <c r="K128" s="279"/>
      <c r="L128" s="280"/>
      <c r="M128" s="165">
        <v>1</v>
      </c>
      <c r="N128" s="165">
        <v>7</v>
      </c>
      <c r="O128" s="166" t="s">
        <v>377</v>
      </c>
      <c r="P128" s="198">
        <v>0</v>
      </c>
      <c r="Q128" s="281"/>
      <c r="R128" s="282"/>
      <c r="S128" s="235">
        <v>113</v>
      </c>
      <c r="T128" s="235">
        <v>0</v>
      </c>
      <c r="U128" s="235">
        <v>113</v>
      </c>
      <c r="V128" s="283"/>
      <c r="W128" s="283"/>
      <c r="X128" s="283"/>
      <c r="Y128" s="283"/>
      <c r="Z128" s="283"/>
      <c r="AA128" s="283"/>
      <c r="AB128" s="283"/>
      <c r="AC128" s="164"/>
    </row>
    <row r="129" spans="1:29" ht="21.75" customHeight="1">
      <c r="A129" s="147"/>
      <c r="B129" s="279" t="s">
        <v>378</v>
      </c>
      <c r="C129" s="279"/>
      <c r="D129" s="279"/>
      <c r="E129" s="279"/>
      <c r="F129" s="279"/>
      <c r="G129" s="279"/>
      <c r="H129" s="279"/>
      <c r="I129" s="279"/>
      <c r="J129" s="279"/>
      <c r="K129" s="279"/>
      <c r="L129" s="280"/>
      <c r="M129" s="165">
        <v>1</v>
      </c>
      <c r="N129" s="165">
        <v>7</v>
      </c>
      <c r="O129" s="166" t="s">
        <v>379</v>
      </c>
      <c r="P129" s="198">
        <v>0</v>
      </c>
      <c r="Q129" s="281"/>
      <c r="R129" s="282"/>
      <c r="S129" s="235">
        <v>113</v>
      </c>
      <c r="T129" s="235">
        <v>0</v>
      </c>
      <c r="U129" s="235">
        <v>113</v>
      </c>
      <c r="V129" s="283"/>
      <c r="W129" s="283"/>
      <c r="X129" s="283"/>
      <c r="Y129" s="283"/>
      <c r="Z129" s="283"/>
      <c r="AA129" s="283"/>
      <c r="AB129" s="283"/>
      <c r="AC129" s="164"/>
    </row>
    <row r="130" spans="1:29" ht="12.75" customHeight="1">
      <c r="A130" s="147"/>
      <c r="B130" s="279" t="s">
        <v>30</v>
      </c>
      <c r="C130" s="279"/>
      <c r="D130" s="279"/>
      <c r="E130" s="279"/>
      <c r="F130" s="279"/>
      <c r="G130" s="279"/>
      <c r="H130" s="279"/>
      <c r="I130" s="279"/>
      <c r="J130" s="279"/>
      <c r="K130" s="279"/>
      <c r="L130" s="280"/>
      <c r="M130" s="165">
        <v>1</v>
      </c>
      <c r="N130" s="165">
        <v>7</v>
      </c>
      <c r="O130" s="166" t="s">
        <v>379</v>
      </c>
      <c r="P130" s="198" t="s">
        <v>31</v>
      </c>
      <c r="Q130" s="281"/>
      <c r="R130" s="282"/>
      <c r="S130" s="235">
        <v>113</v>
      </c>
      <c r="T130" s="235">
        <v>0</v>
      </c>
      <c r="U130" s="235">
        <v>113</v>
      </c>
      <c r="V130" s="283"/>
      <c r="W130" s="283"/>
      <c r="X130" s="283"/>
      <c r="Y130" s="283"/>
      <c r="Z130" s="283"/>
      <c r="AA130" s="283"/>
      <c r="AB130" s="283"/>
      <c r="AC130" s="164"/>
    </row>
    <row r="131" spans="1:29" ht="12.75" customHeight="1">
      <c r="A131" s="147"/>
      <c r="B131" s="279" t="s">
        <v>301</v>
      </c>
      <c r="C131" s="279"/>
      <c r="D131" s="279"/>
      <c r="E131" s="279"/>
      <c r="F131" s="279"/>
      <c r="G131" s="279"/>
      <c r="H131" s="279"/>
      <c r="I131" s="279"/>
      <c r="J131" s="279"/>
      <c r="K131" s="279"/>
      <c r="L131" s="280"/>
      <c r="M131" s="165">
        <v>1</v>
      </c>
      <c r="N131" s="165">
        <v>7</v>
      </c>
      <c r="O131" s="166" t="s">
        <v>379</v>
      </c>
      <c r="P131" s="198" t="s">
        <v>302</v>
      </c>
      <c r="Q131" s="281"/>
      <c r="R131" s="282"/>
      <c r="S131" s="235">
        <v>113</v>
      </c>
      <c r="T131" s="235">
        <v>0</v>
      </c>
      <c r="U131" s="235">
        <v>113</v>
      </c>
      <c r="V131" s="283"/>
      <c r="W131" s="283"/>
      <c r="X131" s="283"/>
      <c r="Y131" s="283"/>
      <c r="Z131" s="283"/>
      <c r="AA131" s="283"/>
      <c r="AB131" s="283"/>
      <c r="AC131" s="164"/>
    </row>
    <row r="132" spans="1:29" ht="12.75" customHeight="1">
      <c r="A132" s="147"/>
      <c r="B132" s="284" t="s">
        <v>85</v>
      </c>
      <c r="C132" s="284"/>
      <c r="D132" s="284"/>
      <c r="E132" s="284"/>
      <c r="F132" s="284"/>
      <c r="G132" s="284"/>
      <c r="H132" s="284"/>
      <c r="I132" s="284"/>
      <c r="J132" s="284"/>
      <c r="K132" s="284"/>
      <c r="L132" s="285"/>
      <c r="M132" s="169">
        <v>1</v>
      </c>
      <c r="N132" s="169">
        <v>11</v>
      </c>
      <c r="O132" s="170">
        <v>0</v>
      </c>
      <c r="P132" s="230">
        <v>0</v>
      </c>
      <c r="Q132" s="286"/>
      <c r="R132" s="287"/>
      <c r="S132" s="234">
        <v>200</v>
      </c>
      <c r="T132" s="234">
        <v>0</v>
      </c>
      <c r="U132" s="234">
        <v>200</v>
      </c>
      <c r="V132" s="288"/>
      <c r="W132" s="288"/>
      <c r="X132" s="288"/>
      <c r="Y132" s="288"/>
      <c r="Z132" s="288"/>
      <c r="AA132" s="288"/>
      <c r="AB132" s="288"/>
      <c r="AC132" s="164"/>
    </row>
    <row r="133" spans="1:29" ht="21.75" customHeight="1">
      <c r="A133" s="147"/>
      <c r="B133" s="279" t="s">
        <v>380</v>
      </c>
      <c r="C133" s="279"/>
      <c r="D133" s="279"/>
      <c r="E133" s="279"/>
      <c r="F133" s="279"/>
      <c r="G133" s="279"/>
      <c r="H133" s="279"/>
      <c r="I133" s="279"/>
      <c r="J133" s="279"/>
      <c r="K133" s="279"/>
      <c r="L133" s="280"/>
      <c r="M133" s="165">
        <v>1</v>
      </c>
      <c r="N133" s="165">
        <v>11</v>
      </c>
      <c r="O133" s="166" t="s">
        <v>381</v>
      </c>
      <c r="P133" s="198">
        <v>0</v>
      </c>
      <c r="Q133" s="281"/>
      <c r="R133" s="282"/>
      <c r="S133" s="235">
        <v>200</v>
      </c>
      <c r="T133" s="235">
        <v>0</v>
      </c>
      <c r="U133" s="235">
        <v>200</v>
      </c>
      <c r="V133" s="283"/>
      <c r="W133" s="283"/>
      <c r="X133" s="283"/>
      <c r="Y133" s="283"/>
      <c r="Z133" s="283"/>
      <c r="AA133" s="283"/>
      <c r="AB133" s="283"/>
      <c r="AC133" s="164"/>
    </row>
    <row r="134" spans="1:29" ht="12.75" customHeight="1">
      <c r="A134" s="147"/>
      <c r="B134" s="279" t="s">
        <v>382</v>
      </c>
      <c r="C134" s="279"/>
      <c r="D134" s="279"/>
      <c r="E134" s="279"/>
      <c r="F134" s="279"/>
      <c r="G134" s="279"/>
      <c r="H134" s="279"/>
      <c r="I134" s="279"/>
      <c r="J134" s="279"/>
      <c r="K134" s="279"/>
      <c r="L134" s="280"/>
      <c r="M134" s="165">
        <v>1</v>
      </c>
      <c r="N134" s="165">
        <v>11</v>
      </c>
      <c r="O134" s="166" t="s">
        <v>383</v>
      </c>
      <c r="P134" s="198">
        <v>0</v>
      </c>
      <c r="Q134" s="281"/>
      <c r="R134" s="282"/>
      <c r="S134" s="235">
        <v>200</v>
      </c>
      <c r="T134" s="235">
        <v>0</v>
      </c>
      <c r="U134" s="235">
        <v>200</v>
      </c>
      <c r="V134" s="283"/>
      <c r="W134" s="283"/>
      <c r="X134" s="283"/>
      <c r="Y134" s="283"/>
      <c r="Z134" s="283"/>
      <c r="AA134" s="283"/>
      <c r="AB134" s="283"/>
      <c r="AC134" s="164"/>
    </row>
    <row r="135" spans="1:29" ht="12.75" customHeight="1">
      <c r="A135" s="147"/>
      <c r="B135" s="279" t="s">
        <v>30</v>
      </c>
      <c r="C135" s="279"/>
      <c r="D135" s="279"/>
      <c r="E135" s="279"/>
      <c r="F135" s="279"/>
      <c r="G135" s="279"/>
      <c r="H135" s="279"/>
      <c r="I135" s="279"/>
      <c r="J135" s="279"/>
      <c r="K135" s="279"/>
      <c r="L135" s="280"/>
      <c r="M135" s="165">
        <v>1</v>
      </c>
      <c r="N135" s="165">
        <v>11</v>
      </c>
      <c r="O135" s="166" t="s">
        <v>383</v>
      </c>
      <c r="P135" s="198" t="s">
        <v>31</v>
      </c>
      <c r="Q135" s="281"/>
      <c r="R135" s="282"/>
      <c r="S135" s="235">
        <v>200</v>
      </c>
      <c r="T135" s="235">
        <v>0</v>
      </c>
      <c r="U135" s="235">
        <v>200</v>
      </c>
      <c r="V135" s="283"/>
      <c r="W135" s="283"/>
      <c r="X135" s="283"/>
      <c r="Y135" s="283"/>
      <c r="Z135" s="283"/>
      <c r="AA135" s="283"/>
      <c r="AB135" s="283"/>
      <c r="AC135" s="164"/>
    </row>
    <row r="136" spans="1:29" ht="12.75" customHeight="1">
      <c r="A136" s="147"/>
      <c r="B136" s="279" t="s">
        <v>84</v>
      </c>
      <c r="C136" s="279"/>
      <c r="D136" s="279"/>
      <c r="E136" s="279"/>
      <c r="F136" s="279"/>
      <c r="G136" s="279"/>
      <c r="H136" s="279"/>
      <c r="I136" s="279"/>
      <c r="J136" s="279"/>
      <c r="K136" s="279"/>
      <c r="L136" s="280"/>
      <c r="M136" s="165">
        <v>1</v>
      </c>
      <c r="N136" s="165">
        <v>11</v>
      </c>
      <c r="O136" s="166" t="s">
        <v>383</v>
      </c>
      <c r="P136" s="198" t="s">
        <v>384</v>
      </c>
      <c r="Q136" s="281"/>
      <c r="R136" s="282"/>
      <c r="S136" s="235">
        <v>200</v>
      </c>
      <c r="T136" s="235">
        <v>0</v>
      </c>
      <c r="U136" s="235">
        <v>200</v>
      </c>
      <c r="V136" s="283"/>
      <c r="W136" s="283"/>
      <c r="X136" s="283"/>
      <c r="Y136" s="283"/>
      <c r="Z136" s="283"/>
      <c r="AA136" s="283"/>
      <c r="AB136" s="283"/>
      <c r="AC136" s="164"/>
    </row>
    <row r="137" spans="1:29" ht="12.75" customHeight="1">
      <c r="A137" s="147"/>
      <c r="B137" s="284" t="s">
        <v>86</v>
      </c>
      <c r="C137" s="284"/>
      <c r="D137" s="284"/>
      <c r="E137" s="284"/>
      <c r="F137" s="284"/>
      <c r="G137" s="284"/>
      <c r="H137" s="284"/>
      <c r="I137" s="284"/>
      <c r="J137" s="284"/>
      <c r="K137" s="284"/>
      <c r="L137" s="285"/>
      <c r="M137" s="169">
        <v>1</v>
      </c>
      <c r="N137" s="169">
        <v>13</v>
      </c>
      <c r="O137" s="170">
        <v>0</v>
      </c>
      <c r="P137" s="230">
        <v>0</v>
      </c>
      <c r="Q137" s="286"/>
      <c r="R137" s="287"/>
      <c r="S137" s="234">
        <v>5185.4889999999996</v>
      </c>
      <c r="T137" s="234">
        <v>328.99900000000002</v>
      </c>
      <c r="U137" s="234">
        <v>5514.4880000000003</v>
      </c>
      <c r="V137" s="288"/>
      <c r="W137" s="288"/>
      <c r="X137" s="288"/>
      <c r="Y137" s="288"/>
      <c r="Z137" s="288"/>
      <c r="AA137" s="288"/>
      <c r="AB137" s="288"/>
      <c r="AC137" s="164"/>
    </row>
    <row r="138" spans="1:29" ht="21.75" customHeight="1">
      <c r="A138" s="147"/>
      <c r="B138" s="279" t="s">
        <v>385</v>
      </c>
      <c r="C138" s="279"/>
      <c r="D138" s="279"/>
      <c r="E138" s="279"/>
      <c r="F138" s="279"/>
      <c r="G138" s="279"/>
      <c r="H138" s="279"/>
      <c r="I138" s="279"/>
      <c r="J138" s="279"/>
      <c r="K138" s="279"/>
      <c r="L138" s="280"/>
      <c r="M138" s="165">
        <v>1</v>
      </c>
      <c r="N138" s="165">
        <v>13</v>
      </c>
      <c r="O138" s="166" t="s">
        <v>386</v>
      </c>
      <c r="P138" s="198">
        <v>0</v>
      </c>
      <c r="Q138" s="281"/>
      <c r="R138" s="282"/>
      <c r="S138" s="235">
        <v>80</v>
      </c>
      <c r="T138" s="235">
        <v>146.9</v>
      </c>
      <c r="U138" s="235">
        <v>226.9</v>
      </c>
      <c r="V138" s="283"/>
      <c r="W138" s="283"/>
      <c r="X138" s="283"/>
      <c r="Y138" s="283"/>
      <c r="Z138" s="283"/>
      <c r="AA138" s="283"/>
      <c r="AB138" s="283"/>
      <c r="AC138" s="164"/>
    </row>
    <row r="139" spans="1:29" ht="12.75" customHeight="1">
      <c r="A139" s="147"/>
      <c r="B139" s="279" t="s">
        <v>387</v>
      </c>
      <c r="C139" s="279"/>
      <c r="D139" s="279"/>
      <c r="E139" s="279"/>
      <c r="F139" s="279"/>
      <c r="G139" s="279"/>
      <c r="H139" s="279"/>
      <c r="I139" s="279"/>
      <c r="J139" s="279"/>
      <c r="K139" s="279"/>
      <c r="L139" s="280"/>
      <c r="M139" s="165">
        <v>1</v>
      </c>
      <c r="N139" s="165">
        <v>13</v>
      </c>
      <c r="O139" s="166" t="s">
        <v>388</v>
      </c>
      <c r="P139" s="198">
        <v>0</v>
      </c>
      <c r="Q139" s="281"/>
      <c r="R139" s="282"/>
      <c r="S139" s="235">
        <v>80</v>
      </c>
      <c r="T139" s="235">
        <v>146.9</v>
      </c>
      <c r="U139" s="235">
        <v>226.9</v>
      </c>
      <c r="V139" s="283"/>
      <c r="W139" s="283"/>
      <c r="X139" s="283"/>
      <c r="Y139" s="283"/>
      <c r="Z139" s="283"/>
      <c r="AA139" s="283"/>
      <c r="AB139" s="283"/>
      <c r="AC139" s="164"/>
    </row>
    <row r="140" spans="1:29" ht="32.25" customHeight="1">
      <c r="A140" s="147"/>
      <c r="B140" s="279" t="s">
        <v>389</v>
      </c>
      <c r="C140" s="279"/>
      <c r="D140" s="279"/>
      <c r="E140" s="279"/>
      <c r="F140" s="279"/>
      <c r="G140" s="279"/>
      <c r="H140" s="279"/>
      <c r="I140" s="279"/>
      <c r="J140" s="279"/>
      <c r="K140" s="279"/>
      <c r="L140" s="280"/>
      <c r="M140" s="165">
        <v>1</v>
      </c>
      <c r="N140" s="165">
        <v>13</v>
      </c>
      <c r="O140" s="166" t="s">
        <v>390</v>
      </c>
      <c r="P140" s="198">
        <v>0</v>
      </c>
      <c r="Q140" s="281"/>
      <c r="R140" s="282"/>
      <c r="S140" s="235">
        <v>80</v>
      </c>
      <c r="T140" s="235">
        <v>146.9</v>
      </c>
      <c r="U140" s="235">
        <v>226.9</v>
      </c>
      <c r="V140" s="283"/>
      <c r="W140" s="283"/>
      <c r="X140" s="283"/>
      <c r="Y140" s="283"/>
      <c r="Z140" s="283"/>
      <c r="AA140" s="283"/>
      <c r="AB140" s="283"/>
      <c r="AC140" s="164"/>
    </row>
    <row r="141" spans="1:29" ht="21.75" customHeight="1">
      <c r="A141" s="147"/>
      <c r="B141" s="279" t="s">
        <v>342</v>
      </c>
      <c r="C141" s="279"/>
      <c r="D141" s="279"/>
      <c r="E141" s="279"/>
      <c r="F141" s="279"/>
      <c r="G141" s="279"/>
      <c r="H141" s="279"/>
      <c r="I141" s="279"/>
      <c r="J141" s="279"/>
      <c r="K141" s="279"/>
      <c r="L141" s="280"/>
      <c r="M141" s="165">
        <v>1</v>
      </c>
      <c r="N141" s="165">
        <v>13</v>
      </c>
      <c r="O141" s="166" t="s">
        <v>390</v>
      </c>
      <c r="P141" s="198" t="s">
        <v>25</v>
      </c>
      <c r="Q141" s="281"/>
      <c r="R141" s="282"/>
      <c r="S141" s="235">
        <v>80</v>
      </c>
      <c r="T141" s="235">
        <v>146.9</v>
      </c>
      <c r="U141" s="235">
        <v>226.9</v>
      </c>
      <c r="V141" s="283"/>
      <c r="W141" s="283"/>
      <c r="X141" s="283"/>
      <c r="Y141" s="283"/>
      <c r="Z141" s="283"/>
      <c r="AA141" s="283"/>
      <c r="AB141" s="283"/>
      <c r="AC141" s="164"/>
    </row>
    <row r="142" spans="1:29" ht="21.75" customHeight="1">
      <c r="A142" s="147"/>
      <c r="B142" s="279" t="s">
        <v>343</v>
      </c>
      <c r="C142" s="279"/>
      <c r="D142" s="279"/>
      <c r="E142" s="279"/>
      <c r="F142" s="279"/>
      <c r="G142" s="279"/>
      <c r="H142" s="279"/>
      <c r="I142" s="279"/>
      <c r="J142" s="279"/>
      <c r="K142" s="279"/>
      <c r="L142" s="280"/>
      <c r="M142" s="165">
        <v>1</v>
      </c>
      <c r="N142" s="165">
        <v>13</v>
      </c>
      <c r="O142" s="166" t="s">
        <v>390</v>
      </c>
      <c r="P142" s="198" t="s">
        <v>27</v>
      </c>
      <c r="Q142" s="281"/>
      <c r="R142" s="282"/>
      <c r="S142" s="235">
        <v>80</v>
      </c>
      <c r="T142" s="235">
        <v>146.9</v>
      </c>
      <c r="U142" s="235">
        <v>226.9</v>
      </c>
      <c r="V142" s="283"/>
      <c r="W142" s="283"/>
      <c r="X142" s="283"/>
      <c r="Y142" s="283"/>
      <c r="Z142" s="283"/>
      <c r="AA142" s="283"/>
      <c r="AB142" s="283"/>
      <c r="AC142" s="164"/>
    </row>
    <row r="143" spans="1:29" ht="12.75" customHeight="1">
      <c r="A143" s="147"/>
      <c r="B143" s="279" t="s">
        <v>345</v>
      </c>
      <c r="C143" s="279"/>
      <c r="D143" s="279"/>
      <c r="E143" s="279"/>
      <c r="F143" s="279"/>
      <c r="G143" s="279"/>
      <c r="H143" s="279"/>
      <c r="I143" s="279"/>
      <c r="J143" s="279"/>
      <c r="K143" s="279"/>
      <c r="L143" s="280"/>
      <c r="M143" s="165">
        <v>1</v>
      </c>
      <c r="N143" s="165">
        <v>13</v>
      </c>
      <c r="O143" s="166" t="s">
        <v>390</v>
      </c>
      <c r="P143" s="198" t="s">
        <v>29</v>
      </c>
      <c r="Q143" s="281"/>
      <c r="R143" s="282"/>
      <c r="S143" s="235">
        <v>80</v>
      </c>
      <c r="T143" s="235">
        <v>146.9</v>
      </c>
      <c r="U143" s="235">
        <v>226.9</v>
      </c>
      <c r="V143" s="283"/>
      <c r="W143" s="283"/>
      <c r="X143" s="283"/>
      <c r="Y143" s="283"/>
      <c r="Z143" s="283"/>
      <c r="AA143" s="283"/>
      <c r="AB143" s="283"/>
      <c r="AC143" s="164"/>
    </row>
    <row r="144" spans="1:29" ht="32.25" customHeight="1">
      <c r="A144" s="147"/>
      <c r="B144" s="279" t="s">
        <v>391</v>
      </c>
      <c r="C144" s="279"/>
      <c r="D144" s="279"/>
      <c r="E144" s="279"/>
      <c r="F144" s="279"/>
      <c r="G144" s="279"/>
      <c r="H144" s="279"/>
      <c r="I144" s="279"/>
      <c r="J144" s="279"/>
      <c r="K144" s="279"/>
      <c r="L144" s="280"/>
      <c r="M144" s="165">
        <v>1</v>
      </c>
      <c r="N144" s="165">
        <v>13</v>
      </c>
      <c r="O144" s="166" t="s">
        <v>392</v>
      </c>
      <c r="P144" s="198">
        <v>0</v>
      </c>
      <c r="Q144" s="281"/>
      <c r="R144" s="282"/>
      <c r="S144" s="235">
        <v>238.5</v>
      </c>
      <c r="T144" s="235">
        <v>-238.5</v>
      </c>
      <c r="U144" s="235">
        <v>0</v>
      </c>
      <c r="V144" s="283"/>
      <c r="W144" s="283"/>
      <c r="X144" s="283"/>
      <c r="Y144" s="283"/>
      <c r="Z144" s="283"/>
      <c r="AA144" s="283"/>
      <c r="AB144" s="283"/>
      <c r="AC144" s="164"/>
    </row>
    <row r="145" spans="1:29" ht="42.75" customHeight="1">
      <c r="A145" s="147"/>
      <c r="B145" s="279" t="s">
        <v>88</v>
      </c>
      <c r="C145" s="279"/>
      <c r="D145" s="279"/>
      <c r="E145" s="279"/>
      <c r="F145" s="279"/>
      <c r="G145" s="279"/>
      <c r="H145" s="279"/>
      <c r="I145" s="279"/>
      <c r="J145" s="279"/>
      <c r="K145" s="279"/>
      <c r="L145" s="280"/>
      <c r="M145" s="165">
        <v>1</v>
      </c>
      <c r="N145" s="165">
        <v>13</v>
      </c>
      <c r="O145" s="166" t="s">
        <v>393</v>
      </c>
      <c r="P145" s="198">
        <v>0</v>
      </c>
      <c r="Q145" s="281"/>
      <c r="R145" s="282"/>
      <c r="S145" s="235">
        <v>238.5</v>
      </c>
      <c r="T145" s="235">
        <v>-238.5</v>
      </c>
      <c r="U145" s="235">
        <v>0</v>
      </c>
      <c r="V145" s="283"/>
      <c r="W145" s="283"/>
      <c r="X145" s="283"/>
      <c r="Y145" s="283"/>
      <c r="Z145" s="283"/>
      <c r="AA145" s="283"/>
      <c r="AB145" s="283"/>
      <c r="AC145" s="164"/>
    </row>
    <row r="146" spans="1:29" ht="21.75" customHeight="1">
      <c r="A146" s="147"/>
      <c r="B146" s="279" t="s">
        <v>342</v>
      </c>
      <c r="C146" s="279"/>
      <c r="D146" s="279"/>
      <c r="E146" s="279"/>
      <c r="F146" s="279"/>
      <c r="G146" s="279"/>
      <c r="H146" s="279"/>
      <c r="I146" s="279"/>
      <c r="J146" s="279"/>
      <c r="K146" s="279"/>
      <c r="L146" s="280"/>
      <c r="M146" s="165">
        <v>1</v>
      </c>
      <c r="N146" s="165">
        <v>13</v>
      </c>
      <c r="O146" s="166" t="s">
        <v>393</v>
      </c>
      <c r="P146" s="198" t="s">
        <v>25</v>
      </c>
      <c r="Q146" s="281"/>
      <c r="R146" s="282"/>
      <c r="S146" s="235">
        <v>238.5</v>
      </c>
      <c r="T146" s="235">
        <v>-238.5</v>
      </c>
      <c r="U146" s="235">
        <v>0</v>
      </c>
      <c r="V146" s="283"/>
      <c r="W146" s="283"/>
      <c r="X146" s="283"/>
      <c r="Y146" s="283"/>
      <c r="Z146" s="283"/>
      <c r="AA146" s="283"/>
      <c r="AB146" s="283"/>
      <c r="AC146" s="164"/>
    </row>
    <row r="147" spans="1:29" ht="21.75" customHeight="1">
      <c r="A147" s="147"/>
      <c r="B147" s="279" t="s">
        <v>343</v>
      </c>
      <c r="C147" s="279"/>
      <c r="D147" s="279"/>
      <c r="E147" s="279"/>
      <c r="F147" s="279"/>
      <c r="G147" s="279"/>
      <c r="H147" s="279"/>
      <c r="I147" s="279"/>
      <c r="J147" s="279"/>
      <c r="K147" s="279"/>
      <c r="L147" s="280"/>
      <c r="M147" s="165">
        <v>1</v>
      </c>
      <c r="N147" s="165">
        <v>13</v>
      </c>
      <c r="O147" s="166" t="s">
        <v>393</v>
      </c>
      <c r="P147" s="198" t="s">
        <v>27</v>
      </c>
      <c r="Q147" s="281"/>
      <c r="R147" s="282"/>
      <c r="S147" s="235">
        <v>238.5</v>
      </c>
      <c r="T147" s="235">
        <v>-238.5</v>
      </c>
      <c r="U147" s="235">
        <v>0</v>
      </c>
      <c r="V147" s="283"/>
      <c r="W147" s="283"/>
      <c r="X147" s="283"/>
      <c r="Y147" s="283"/>
      <c r="Z147" s="283"/>
      <c r="AA147" s="283"/>
      <c r="AB147" s="283"/>
      <c r="AC147" s="164"/>
    </row>
    <row r="148" spans="1:29" ht="12.75" customHeight="1">
      <c r="A148" s="147"/>
      <c r="B148" s="279" t="s">
        <v>345</v>
      </c>
      <c r="C148" s="279"/>
      <c r="D148" s="279"/>
      <c r="E148" s="279"/>
      <c r="F148" s="279"/>
      <c r="G148" s="279"/>
      <c r="H148" s="279"/>
      <c r="I148" s="279"/>
      <c r="J148" s="279"/>
      <c r="K148" s="279"/>
      <c r="L148" s="280"/>
      <c r="M148" s="165">
        <v>1</v>
      </c>
      <c r="N148" s="165">
        <v>13</v>
      </c>
      <c r="O148" s="166" t="s">
        <v>393</v>
      </c>
      <c r="P148" s="198" t="s">
        <v>29</v>
      </c>
      <c r="Q148" s="281"/>
      <c r="R148" s="282"/>
      <c r="S148" s="235">
        <v>238.5</v>
      </c>
      <c r="T148" s="235">
        <v>-238.5</v>
      </c>
      <c r="U148" s="235">
        <v>0</v>
      </c>
      <c r="V148" s="283"/>
      <c r="W148" s="283"/>
      <c r="X148" s="283"/>
      <c r="Y148" s="283"/>
      <c r="Z148" s="283"/>
      <c r="AA148" s="283"/>
      <c r="AB148" s="283"/>
      <c r="AC148" s="164"/>
    </row>
    <row r="149" spans="1:29" ht="32.25" customHeight="1">
      <c r="A149" s="147"/>
      <c r="B149" s="279" t="s">
        <v>326</v>
      </c>
      <c r="C149" s="279"/>
      <c r="D149" s="279"/>
      <c r="E149" s="279"/>
      <c r="F149" s="279"/>
      <c r="G149" s="279"/>
      <c r="H149" s="279"/>
      <c r="I149" s="279"/>
      <c r="J149" s="279"/>
      <c r="K149" s="279"/>
      <c r="L149" s="280"/>
      <c r="M149" s="165">
        <v>1</v>
      </c>
      <c r="N149" s="165">
        <v>13</v>
      </c>
      <c r="O149" s="166" t="s">
        <v>327</v>
      </c>
      <c r="P149" s="198">
        <v>0</v>
      </c>
      <c r="Q149" s="281"/>
      <c r="R149" s="282"/>
      <c r="S149" s="235">
        <v>4080.087</v>
      </c>
      <c r="T149" s="235">
        <v>388.58</v>
      </c>
      <c r="U149" s="235">
        <v>4468.6670000000004</v>
      </c>
      <c r="V149" s="283"/>
      <c r="W149" s="283"/>
      <c r="X149" s="283"/>
      <c r="Y149" s="283"/>
      <c r="Z149" s="283"/>
      <c r="AA149" s="283"/>
      <c r="AB149" s="283"/>
      <c r="AC149" s="164"/>
    </row>
    <row r="150" spans="1:29" ht="21.75" customHeight="1">
      <c r="A150" s="147"/>
      <c r="B150" s="279" t="s">
        <v>394</v>
      </c>
      <c r="C150" s="279"/>
      <c r="D150" s="279"/>
      <c r="E150" s="279"/>
      <c r="F150" s="279"/>
      <c r="G150" s="279"/>
      <c r="H150" s="279"/>
      <c r="I150" s="279"/>
      <c r="J150" s="279"/>
      <c r="K150" s="279"/>
      <c r="L150" s="280"/>
      <c r="M150" s="165">
        <v>1</v>
      </c>
      <c r="N150" s="165">
        <v>13</v>
      </c>
      <c r="O150" s="166" t="s">
        <v>395</v>
      </c>
      <c r="P150" s="198">
        <v>0</v>
      </c>
      <c r="Q150" s="281"/>
      <c r="R150" s="282"/>
      <c r="S150" s="235">
        <v>4080.087</v>
      </c>
      <c r="T150" s="235">
        <v>388.58</v>
      </c>
      <c r="U150" s="235">
        <v>4468.6670000000004</v>
      </c>
      <c r="V150" s="283"/>
      <c r="W150" s="283"/>
      <c r="X150" s="283"/>
      <c r="Y150" s="283"/>
      <c r="Z150" s="283"/>
      <c r="AA150" s="283"/>
      <c r="AB150" s="283"/>
      <c r="AC150" s="164"/>
    </row>
    <row r="151" spans="1:29" ht="53.25" customHeight="1">
      <c r="A151" s="147"/>
      <c r="B151" s="279" t="s">
        <v>17</v>
      </c>
      <c r="C151" s="279"/>
      <c r="D151" s="279"/>
      <c r="E151" s="279"/>
      <c r="F151" s="279"/>
      <c r="G151" s="279"/>
      <c r="H151" s="279"/>
      <c r="I151" s="279"/>
      <c r="J151" s="279"/>
      <c r="K151" s="279"/>
      <c r="L151" s="280"/>
      <c r="M151" s="165">
        <v>1</v>
      </c>
      <c r="N151" s="165">
        <v>13</v>
      </c>
      <c r="O151" s="166" t="s">
        <v>395</v>
      </c>
      <c r="P151" s="198" t="s">
        <v>18</v>
      </c>
      <c r="Q151" s="281"/>
      <c r="R151" s="282"/>
      <c r="S151" s="235">
        <v>4080.087</v>
      </c>
      <c r="T151" s="235">
        <v>388.58</v>
      </c>
      <c r="U151" s="235">
        <v>4468.6670000000004</v>
      </c>
      <c r="V151" s="283"/>
      <c r="W151" s="283"/>
      <c r="X151" s="283"/>
      <c r="Y151" s="283"/>
      <c r="Z151" s="283"/>
      <c r="AA151" s="283"/>
      <c r="AB151" s="283"/>
      <c r="AC151" s="164"/>
    </row>
    <row r="152" spans="1:29" ht="21.75" customHeight="1">
      <c r="A152" s="147"/>
      <c r="B152" s="279" t="s">
        <v>38</v>
      </c>
      <c r="C152" s="279"/>
      <c r="D152" s="279"/>
      <c r="E152" s="279"/>
      <c r="F152" s="279"/>
      <c r="G152" s="279"/>
      <c r="H152" s="279"/>
      <c r="I152" s="279"/>
      <c r="J152" s="279"/>
      <c r="K152" s="279"/>
      <c r="L152" s="280"/>
      <c r="M152" s="165">
        <v>1</v>
      </c>
      <c r="N152" s="165">
        <v>13</v>
      </c>
      <c r="O152" s="166" t="s">
        <v>395</v>
      </c>
      <c r="P152" s="198" t="s">
        <v>39</v>
      </c>
      <c r="Q152" s="281"/>
      <c r="R152" s="282"/>
      <c r="S152" s="235">
        <v>4080.087</v>
      </c>
      <c r="T152" s="235">
        <v>388.58</v>
      </c>
      <c r="U152" s="235">
        <v>4468.6670000000004</v>
      </c>
      <c r="V152" s="283"/>
      <c r="W152" s="283"/>
      <c r="X152" s="283"/>
      <c r="Y152" s="283"/>
      <c r="Z152" s="283"/>
      <c r="AA152" s="283"/>
      <c r="AB152" s="283"/>
      <c r="AC152" s="164"/>
    </row>
    <row r="153" spans="1:29" ht="21.75" customHeight="1">
      <c r="A153" s="147"/>
      <c r="B153" s="279" t="s">
        <v>330</v>
      </c>
      <c r="C153" s="279"/>
      <c r="D153" s="279"/>
      <c r="E153" s="279"/>
      <c r="F153" s="279"/>
      <c r="G153" s="279"/>
      <c r="H153" s="279"/>
      <c r="I153" s="279"/>
      <c r="J153" s="279"/>
      <c r="K153" s="279"/>
      <c r="L153" s="280"/>
      <c r="M153" s="165">
        <v>1</v>
      </c>
      <c r="N153" s="165">
        <v>13</v>
      </c>
      <c r="O153" s="166" t="s">
        <v>395</v>
      </c>
      <c r="P153" s="198" t="s">
        <v>40</v>
      </c>
      <c r="Q153" s="281"/>
      <c r="R153" s="282"/>
      <c r="S153" s="235">
        <v>3133.7069999999999</v>
      </c>
      <c r="T153" s="235">
        <v>298.44799999999998</v>
      </c>
      <c r="U153" s="235">
        <v>3432.1559999999999</v>
      </c>
      <c r="V153" s="283"/>
      <c r="W153" s="283"/>
      <c r="X153" s="283"/>
      <c r="Y153" s="283"/>
      <c r="Z153" s="283"/>
      <c r="AA153" s="283"/>
      <c r="AB153" s="283"/>
      <c r="AC153" s="164"/>
    </row>
    <row r="154" spans="1:29" ht="32.25" customHeight="1">
      <c r="A154" s="147"/>
      <c r="B154" s="279" t="s">
        <v>331</v>
      </c>
      <c r="C154" s="279"/>
      <c r="D154" s="279"/>
      <c r="E154" s="279"/>
      <c r="F154" s="279"/>
      <c r="G154" s="279"/>
      <c r="H154" s="279"/>
      <c r="I154" s="279"/>
      <c r="J154" s="279"/>
      <c r="K154" s="279"/>
      <c r="L154" s="280"/>
      <c r="M154" s="165">
        <v>1</v>
      </c>
      <c r="N154" s="165">
        <v>13</v>
      </c>
      <c r="O154" s="166" t="s">
        <v>395</v>
      </c>
      <c r="P154" s="198" t="s">
        <v>42</v>
      </c>
      <c r="Q154" s="281"/>
      <c r="R154" s="282"/>
      <c r="S154" s="235">
        <v>946.38</v>
      </c>
      <c r="T154" s="235">
        <v>90.132000000000005</v>
      </c>
      <c r="U154" s="235">
        <v>1036.511</v>
      </c>
      <c r="V154" s="283"/>
      <c r="W154" s="283"/>
      <c r="X154" s="283"/>
      <c r="Y154" s="283"/>
      <c r="Z154" s="283"/>
      <c r="AA154" s="283"/>
      <c r="AB154" s="283"/>
      <c r="AC154" s="164"/>
    </row>
    <row r="155" spans="1:29" ht="21.75" customHeight="1">
      <c r="A155" s="147"/>
      <c r="B155" s="279" t="s">
        <v>60</v>
      </c>
      <c r="C155" s="279"/>
      <c r="D155" s="279"/>
      <c r="E155" s="279"/>
      <c r="F155" s="279"/>
      <c r="G155" s="279"/>
      <c r="H155" s="279"/>
      <c r="I155" s="279"/>
      <c r="J155" s="279"/>
      <c r="K155" s="279"/>
      <c r="L155" s="280"/>
      <c r="M155" s="165">
        <v>1</v>
      </c>
      <c r="N155" s="165">
        <v>13</v>
      </c>
      <c r="O155" s="166" t="s">
        <v>360</v>
      </c>
      <c r="P155" s="198">
        <v>0</v>
      </c>
      <c r="Q155" s="281"/>
      <c r="R155" s="282"/>
      <c r="S155" s="235">
        <v>339.202</v>
      </c>
      <c r="T155" s="235">
        <v>32.018999999999998</v>
      </c>
      <c r="U155" s="235">
        <v>371.221</v>
      </c>
      <c r="V155" s="283"/>
      <c r="W155" s="283"/>
      <c r="X155" s="283"/>
      <c r="Y155" s="283"/>
      <c r="Z155" s="283"/>
      <c r="AA155" s="283"/>
      <c r="AB155" s="283"/>
      <c r="AC155" s="164"/>
    </row>
    <row r="156" spans="1:29" ht="21.75" customHeight="1">
      <c r="A156" s="147"/>
      <c r="B156" s="279" t="s">
        <v>396</v>
      </c>
      <c r="C156" s="279"/>
      <c r="D156" s="279"/>
      <c r="E156" s="279"/>
      <c r="F156" s="279"/>
      <c r="G156" s="279"/>
      <c r="H156" s="279"/>
      <c r="I156" s="279"/>
      <c r="J156" s="279"/>
      <c r="K156" s="279"/>
      <c r="L156" s="280"/>
      <c r="M156" s="165">
        <v>1</v>
      </c>
      <c r="N156" s="165">
        <v>13</v>
      </c>
      <c r="O156" s="166" t="s">
        <v>397</v>
      </c>
      <c r="P156" s="198">
        <v>0</v>
      </c>
      <c r="Q156" s="281"/>
      <c r="R156" s="282"/>
      <c r="S156" s="235">
        <v>336.202</v>
      </c>
      <c r="T156" s="235">
        <v>32.018999999999998</v>
      </c>
      <c r="U156" s="235">
        <v>368.221</v>
      </c>
      <c r="V156" s="283"/>
      <c r="W156" s="283"/>
      <c r="X156" s="283"/>
      <c r="Y156" s="283"/>
      <c r="Z156" s="283"/>
      <c r="AA156" s="283"/>
      <c r="AB156" s="283"/>
      <c r="AC156" s="164"/>
    </row>
    <row r="157" spans="1:29" ht="53.25" customHeight="1">
      <c r="A157" s="147"/>
      <c r="B157" s="279" t="s">
        <v>17</v>
      </c>
      <c r="C157" s="279"/>
      <c r="D157" s="279"/>
      <c r="E157" s="279"/>
      <c r="F157" s="279"/>
      <c r="G157" s="279"/>
      <c r="H157" s="279"/>
      <c r="I157" s="279"/>
      <c r="J157" s="279"/>
      <c r="K157" s="279"/>
      <c r="L157" s="280"/>
      <c r="M157" s="165">
        <v>1</v>
      </c>
      <c r="N157" s="165">
        <v>13</v>
      </c>
      <c r="O157" s="166" t="s">
        <v>397</v>
      </c>
      <c r="P157" s="198" t="s">
        <v>18</v>
      </c>
      <c r="Q157" s="281"/>
      <c r="R157" s="282"/>
      <c r="S157" s="235">
        <v>336.202</v>
      </c>
      <c r="T157" s="235">
        <v>32.018999999999998</v>
      </c>
      <c r="U157" s="235">
        <v>368.221</v>
      </c>
      <c r="V157" s="283"/>
      <c r="W157" s="283"/>
      <c r="X157" s="283"/>
      <c r="Y157" s="283"/>
      <c r="Z157" s="283"/>
      <c r="AA157" s="283"/>
      <c r="AB157" s="283"/>
      <c r="AC157" s="164"/>
    </row>
    <row r="158" spans="1:29" ht="21.75" customHeight="1">
      <c r="A158" s="147"/>
      <c r="B158" s="279" t="s">
        <v>38</v>
      </c>
      <c r="C158" s="279"/>
      <c r="D158" s="279"/>
      <c r="E158" s="279"/>
      <c r="F158" s="279"/>
      <c r="G158" s="279"/>
      <c r="H158" s="279"/>
      <c r="I158" s="279"/>
      <c r="J158" s="279"/>
      <c r="K158" s="279"/>
      <c r="L158" s="280"/>
      <c r="M158" s="165">
        <v>1</v>
      </c>
      <c r="N158" s="165">
        <v>13</v>
      </c>
      <c r="O158" s="166" t="s">
        <v>397</v>
      </c>
      <c r="P158" s="198" t="s">
        <v>39</v>
      </c>
      <c r="Q158" s="281"/>
      <c r="R158" s="282"/>
      <c r="S158" s="235">
        <v>336.202</v>
      </c>
      <c r="T158" s="235">
        <v>32.018999999999998</v>
      </c>
      <c r="U158" s="235">
        <v>368.221</v>
      </c>
      <c r="V158" s="283"/>
      <c r="W158" s="283"/>
      <c r="X158" s="283"/>
      <c r="Y158" s="283"/>
      <c r="Z158" s="283"/>
      <c r="AA158" s="283"/>
      <c r="AB158" s="283"/>
      <c r="AC158" s="164"/>
    </row>
    <row r="159" spans="1:29" ht="21.75" customHeight="1">
      <c r="A159" s="147"/>
      <c r="B159" s="279" t="s">
        <v>330</v>
      </c>
      <c r="C159" s="279"/>
      <c r="D159" s="279"/>
      <c r="E159" s="279"/>
      <c r="F159" s="279"/>
      <c r="G159" s="279"/>
      <c r="H159" s="279"/>
      <c r="I159" s="279"/>
      <c r="J159" s="279"/>
      <c r="K159" s="279"/>
      <c r="L159" s="280"/>
      <c r="M159" s="165">
        <v>1</v>
      </c>
      <c r="N159" s="165">
        <v>13</v>
      </c>
      <c r="O159" s="166" t="s">
        <v>397</v>
      </c>
      <c r="P159" s="198" t="s">
        <v>40</v>
      </c>
      <c r="Q159" s="281"/>
      <c r="R159" s="282"/>
      <c r="S159" s="235">
        <v>258.22000000000003</v>
      </c>
      <c r="T159" s="235">
        <v>24.591999999999999</v>
      </c>
      <c r="U159" s="235">
        <v>282.81200000000001</v>
      </c>
      <c r="V159" s="283"/>
      <c r="W159" s="283"/>
      <c r="X159" s="283"/>
      <c r="Y159" s="283"/>
      <c r="Z159" s="283"/>
      <c r="AA159" s="283"/>
      <c r="AB159" s="283"/>
      <c r="AC159" s="164"/>
    </row>
    <row r="160" spans="1:29" ht="32.25" customHeight="1">
      <c r="A160" s="147"/>
      <c r="B160" s="279" t="s">
        <v>331</v>
      </c>
      <c r="C160" s="279"/>
      <c r="D160" s="279"/>
      <c r="E160" s="279"/>
      <c r="F160" s="279"/>
      <c r="G160" s="279"/>
      <c r="H160" s="279"/>
      <c r="I160" s="279"/>
      <c r="J160" s="279"/>
      <c r="K160" s="279"/>
      <c r="L160" s="280"/>
      <c r="M160" s="165">
        <v>1</v>
      </c>
      <c r="N160" s="165">
        <v>13</v>
      </c>
      <c r="O160" s="166" t="s">
        <v>397</v>
      </c>
      <c r="P160" s="198" t="s">
        <v>42</v>
      </c>
      <c r="Q160" s="281"/>
      <c r="R160" s="282"/>
      <c r="S160" s="235">
        <v>77.981999999999999</v>
      </c>
      <c r="T160" s="235">
        <v>7.4269999999999996</v>
      </c>
      <c r="U160" s="235">
        <v>85.409000000000006</v>
      </c>
      <c r="V160" s="283"/>
      <c r="W160" s="283"/>
      <c r="X160" s="283"/>
      <c r="Y160" s="283"/>
      <c r="Z160" s="283"/>
      <c r="AA160" s="283"/>
      <c r="AB160" s="283"/>
      <c r="AC160" s="164"/>
    </row>
    <row r="161" spans="1:29" ht="42.75" customHeight="1">
      <c r="A161" s="147"/>
      <c r="B161" s="279" t="s">
        <v>364</v>
      </c>
      <c r="C161" s="279"/>
      <c r="D161" s="279"/>
      <c r="E161" s="279"/>
      <c r="F161" s="279"/>
      <c r="G161" s="279"/>
      <c r="H161" s="279"/>
      <c r="I161" s="279"/>
      <c r="J161" s="279"/>
      <c r="K161" s="279"/>
      <c r="L161" s="280"/>
      <c r="M161" s="165">
        <v>1</v>
      </c>
      <c r="N161" s="165">
        <v>13</v>
      </c>
      <c r="O161" s="166" t="s">
        <v>365</v>
      </c>
      <c r="P161" s="198">
        <v>0</v>
      </c>
      <c r="Q161" s="281"/>
      <c r="R161" s="282"/>
      <c r="S161" s="235">
        <v>3</v>
      </c>
      <c r="T161" s="235">
        <v>0</v>
      </c>
      <c r="U161" s="235">
        <v>3</v>
      </c>
      <c r="V161" s="283"/>
      <c r="W161" s="283"/>
      <c r="X161" s="283"/>
      <c r="Y161" s="283"/>
      <c r="Z161" s="283"/>
      <c r="AA161" s="283"/>
      <c r="AB161" s="283"/>
      <c r="AC161" s="164"/>
    </row>
    <row r="162" spans="1:29" ht="53.25" customHeight="1">
      <c r="A162" s="147"/>
      <c r="B162" s="279" t="s">
        <v>17</v>
      </c>
      <c r="C162" s="279"/>
      <c r="D162" s="279"/>
      <c r="E162" s="279"/>
      <c r="F162" s="279"/>
      <c r="G162" s="279"/>
      <c r="H162" s="279"/>
      <c r="I162" s="279"/>
      <c r="J162" s="279"/>
      <c r="K162" s="279"/>
      <c r="L162" s="280"/>
      <c r="M162" s="165">
        <v>1</v>
      </c>
      <c r="N162" s="165">
        <v>13</v>
      </c>
      <c r="O162" s="166" t="s">
        <v>365</v>
      </c>
      <c r="P162" s="198" t="s">
        <v>18</v>
      </c>
      <c r="Q162" s="281"/>
      <c r="R162" s="282"/>
      <c r="S162" s="235">
        <v>3</v>
      </c>
      <c r="T162" s="235">
        <v>0</v>
      </c>
      <c r="U162" s="235">
        <v>3</v>
      </c>
      <c r="V162" s="283"/>
      <c r="W162" s="283"/>
      <c r="X162" s="283"/>
      <c r="Y162" s="283"/>
      <c r="Z162" s="283"/>
      <c r="AA162" s="283"/>
      <c r="AB162" s="283"/>
      <c r="AC162" s="164"/>
    </row>
    <row r="163" spans="1:29" ht="21.75" customHeight="1">
      <c r="A163" s="147"/>
      <c r="B163" s="279" t="s">
        <v>38</v>
      </c>
      <c r="C163" s="279"/>
      <c r="D163" s="279"/>
      <c r="E163" s="279"/>
      <c r="F163" s="279"/>
      <c r="G163" s="279"/>
      <c r="H163" s="279"/>
      <c r="I163" s="279"/>
      <c r="J163" s="279"/>
      <c r="K163" s="279"/>
      <c r="L163" s="280"/>
      <c r="M163" s="165">
        <v>1</v>
      </c>
      <c r="N163" s="165">
        <v>13</v>
      </c>
      <c r="O163" s="166" t="s">
        <v>365</v>
      </c>
      <c r="P163" s="198" t="s">
        <v>39</v>
      </c>
      <c r="Q163" s="281"/>
      <c r="R163" s="282"/>
      <c r="S163" s="235">
        <v>3</v>
      </c>
      <c r="T163" s="235">
        <v>0</v>
      </c>
      <c r="U163" s="235">
        <v>3</v>
      </c>
      <c r="V163" s="283"/>
      <c r="W163" s="283"/>
      <c r="X163" s="283"/>
      <c r="Y163" s="283"/>
      <c r="Z163" s="283"/>
      <c r="AA163" s="283"/>
      <c r="AB163" s="283"/>
      <c r="AC163" s="164"/>
    </row>
    <row r="164" spans="1:29" ht="32.25" customHeight="1">
      <c r="A164" s="147"/>
      <c r="B164" s="279" t="s">
        <v>350</v>
      </c>
      <c r="C164" s="279"/>
      <c r="D164" s="279"/>
      <c r="E164" s="279"/>
      <c r="F164" s="279"/>
      <c r="G164" s="279"/>
      <c r="H164" s="279"/>
      <c r="I164" s="279"/>
      <c r="J164" s="279"/>
      <c r="K164" s="279"/>
      <c r="L164" s="280"/>
      <c r="M164" s="165">
        <v>1</v>
      </c>
      <c r="N164" s="165">
        <v>13</v>
      </c>
      <c r="O164" s="166" t="s">
        <v>365</v>
      </c>
      <c r="P164" s="198" t="s">
        <v>41</v>
      </c>
      <c r="Q164" s="281"/>
      <c r="R164" s="282"/>
      <c r="S164" s="235">
        <v>3</v>
      </c>
      <c r="T164" s="235">
        <v>0</v>
      </c>
      <c r="U164" s="235">
        <v>3</v>
      </c>
      <c r="V164" s="283"/>
      <c r="W164" s="283"/>
      <c r="X164" s="283"/>
      <c r="Y164" s="283"/>
      <c r="Z164" s="283"/>
      <c r="AA164" s="283"/>
      <c r="AB164" s="283"/>
      <c r="AC164" s="164"/>
    </row>
    <row r="165" spans="1:29" ht="32.25" customHeight="1">
      <c r="A165" s="147"/>
      <c r="B165" s="279" t="s">
        <v>356</v>
      </c>
      <c r="C165" s="279"/>
      <c r="D165" s="279"/>
      <c r="E165" s="279"/>
      <c r="F165" s="279"/>
      <c r="G165" s="279"/>
      <c r="H165" s="279"/>
      <c r="I165" s="279"/>
      <c r="J165" s="279"/>
      <c r="K165" s="279"/>
      <c r="L165" s="280"/>
      <c r="M165" s="165">
        <v>1</v>
      </c>
      <c r="N165" s="165">
        <v>13</v>
      </c>
      <c r="O165" s="166" t="s">
        <v>357</v>
      </c>
      <c r="P165" s="198">
        <v>0</v>
      </c>
      <c r="Q165" s="281"/>
      <c r="R165" s="282"/>
      <c r="S165" s="235">
        <v>447.7</v>
      </c>
      <c r="T165" s="235">
        <v>0</v>
      </c>
      <c r="U165" s="235">
        <v>447.7</v>
      </c>
      <c r="V165" s="283"/>
      <c r="W165" s="283"/>
      <c r="X165" s="283"/>
      <c r="Y165" s="283"/>
      <c r="Z165" s="283"/>
      <c r="AA165" s="283"/>
      <c r="AB165" s="283"/>
      <c r="AC165" s="164"/>
    </row>
    <row r="166" spans="1:29" ht="32.25" customHeight="1">
      <c r="A166" s="147"/>
      <c r="B166" s="279" t="s">
        <v>398</v>
      </c>
      <c r="C166" s="279"/>
      <c r="D166" s="279"/>
      <c r="E166" s="279"/>
      <c r="F166" s="279"/>
      <c r="G166" s="279"/>
      <c r="H166" s="279"/>
      <c r="I166" s="279"/>
      <c r="J166" s="279"/>
      <c r="K166" s="279"/>
      <c r="L166" s="280"/>
      <c r="M166" s="165">
        <v>1</v>
      </c>
      <c r="N166" s="165">
        <v>13</v>
      </c>
      <c r="O166" s="166" t="s">
        <v>399</v>
      </c>
      <c r="P166" s="198">
        <v>0</v>
      </c>
      <c r="Q166" s="281"/>
      <c r="R166" s="282"/>
      <c r="S166" s="235">
        <v>6</v>
      </c>
      <c r="T166" s="235">
        <v>0</v>
      </c>
      <c r="U166" s="235">
        <v>6</v>
      </c>
      <c r="V166" s="283"/>
      <c r="W166" s="283"/>
      <c r="X166" s="283"/>
      <c r="Y166" s="283"/>
      <c r="Z166" s="283"/>
      <c r="AA166" s="283"/>
      <c r="AB166" s="283"/>
      <c r="AC166" s="164"/>
    </row>
    <row r="167" spans="1:29" ht="21.75" customHeight="1">
      <c r="A167" s="147"/>
      <c r="B167" s="279" t="s">
        <v>342</v>
      </c>
      <c r="C167" s="279"/>
      <c r="D167" s="279"/>
      <c r="E167" s="279"/>
      <c r="F167" s="279"/>
      <c r="G167" s="279"/>
      <c r="H167" s="279"/>
      <c r="I167" s="279"/>
      <c r="J167" s="279"/>
      <c r="K167" s="279"/>
      <c r="L167" s="280"/>
      <c r="M167" s="165">
        <v>1</v>
      </c>
      <c r="N167" s="165">
        <v>13</v>
      </c>
      <c r="O167" s="166" t="s">
        <v>399</v>
      </c>
      <c r="P167" s="198" t="s">
        <v>25</v>
      </c>
      <c r="Q167" s="281"/>
      <c r="R167" s="282"/>
      <c r="S167" s="235">
        <v>1</v>
      </c>
      <c r="T167" s="235">
        <v>0</v>
      </c>
      <c r="U167" s="235">
        <v>1</v>
      </c>
      <c r="V167" s="283"/>
      <c r="W167" s="283"/>
      <c r="X167" s="283"/>
      <c r="Y167" s="283"/>
      <c r="Z167" s="283"/>
      <c r="AA167" s="283"/>
      <c r="AB167" s="283"/>
      <c r="AC167" s="164"/>
    </row>
    <row r="168" spans="1:29" ht="21.75" customHeight="1">
      <c r="A168" s="147"/>
      <c r="B168" s="279" t="s">
        <v>343</v>
      </c>
      <c r="C168" s="279"/>
      <c r="D168" s="279"/>
      <c r="E168" s="279"/>
      <c r="F168" s="279"/>
      <c r="G168" s="279"/>
      <c r="H168" s="279"/>
      <c r="I168" s="279"/>
      <c r="J168" s="279"/>
      <c r="K168" s="279"/>
      <c r="L168" s="280"/>
      <c r="M168" s="165">
        <v>1</v>
      </c>
      <c r="N168" s="165">
        <v>13</v>
      </c>
      <c r="O168" s="166" t="s">
        <v>399</v>
      </c>
      <c r="P168" s="198" t="s">
        <v>27</v>
      </c>
      <c r="Q168" s="281"/>
      <c r="R168" s="282"/>
      <c r="S168" s="235">
        <v>1</v>
      </c>
      <c r="T168" s="235">
        <v>0</v>
      </c>
      <c r="U168" s="235">
        <v>1</v>
      </c>
      <c r="V168" s="283"/>
      <c r="W168" s="283"/>
      <c r="X168" s="283"/>
      <c r="Y168" s="283"/>
      <c r="Z168" s="283"/>
      <c r="AA168" s="283"/>
      <c r="AB168" s="283"/>
      <c r="AC168" s="164"/>
    </row>
    <row r="169" spans="1:29" ht="12.75" customHeight="1">
      <c r="A169" s="147"/>
      <c r="B169" s="279" t="s">
        <v>345</v>
      </c>
      <c r="C169" s="279"/>
      <c r="D169" s="279"/>
      <c r="E169" s="279"/>
      <c r="F169" s="279"/>
      <c r="G169" s="279"/>
      <c r="H169" s="279"/>
      <c r="I169" s="279"/>
      <c r="J169" s="279"/>
      <c r="K169" s="279"/>
      <c r="L169" s="280"/>
      <c r="M169" s="165">
        <v>1</v>
      </c>
      <c r="N169" s="165">
        <v>13</v>
      </c>
      <c r="O169" s="166" t="s">
        <v>399</v>
      </c>
      <c r="P169" s="198" t="s">
        <v>29</v>
      </c>
      <c r="Q169" s="281"/>
      <c r="R169" s="282"/>
      <c r="S169" s="235">
        <v>1</v>
      </c>
      <c r="T169" s="235">
        <v>0</v>
      </c>
      <c r="U169" s="235">
        <v>1</v>
      </c>
      <c r="V169" s="283"/>
      <c r="W169" s="283"/>
      <c r="X169" s="283"/>
      <c r="Y169" s="283"/>
      <c r="Z169" s="283"/>
      <c r="AA169" s="283"/>
      <c r="AB169" s="283"/>
      <c r="AC169" s="164"/>
    </row>
    <row r="170" spans="1:29" ht="12.75" customHeight="1">
      <c r="A170" s="147"/>
      <c r="B170" s="279" t="s">
        <v>62</v>
      </c>
      <c r="C170" s="279"/>
      <c r="D170" s="279"/>
      <c r="E170" s="279"/>
      <c r="F170" s="279"/>
      <c r="G170" s="279"/>
      <c r="H170" s="279"/>
      <c r="I170" s="279"/>
      <c r="J170" s="279"/>
      <c r="K170" s="279"/>
      <c r="L170" s="280"/>
      <c r="M170" s="165">
        <v>1</v>
      </c>
      <c r="N170" s="165">
        <v>13</v>
      </c>
      <c r="O170" s="166" t="s">
        <v>399</v>
      </c>
      <c r="P170" s="198" t="s">
        <v>103</v>
      </c>
      <c r="Q170" s="281"/>
      <c r="R170" s="282"/>
      <c r="S170" s="235">
        <v>5</v>
      </c>
      <c r="T170" s="235">
        <v>0</v>
      </c>
      <c r="U170" s="235">
        <v>5</v>
      </c>
      <c r="V170" s="283"/>
      <c r="W170" s="283"/>
      <c r="X170" s="283"/>
      <c r="Y170" s="283"/>
      <c r="Z170" s="283"/>
      <c r="AA170" s="283"/>
      <c r="AB170" s="283"/>
      <c r="AC170" s="164"/>
    </row>
    <row r="171" spans="1:29" ht="12.75" customHeight="1">
      <c r="A171" s="147"/>
      <c r="B171" s="279" t="s">
        <v>104</v>
      </c>
      <c r="C171" s="279"/>
      <c r="D171" s="279"/>
      <c r="E171" s="279"/>
      <c r="F171" s="279"/>
      <c r="G171" s="279"/>
      <c r="H171" s="279"/>
      <c r="I171" s="279"/>
      <c r="J171" s="279"/>
      <c r="K171" s="279"/>
      <c r="L171" s="280"/>
      <c r="M171" s="165">
        <v>1</v>
      </c>
      <c r="N171" s="165">
        <v>13</v>
      </c>
      <c r="O171" s="166" t="s">
        <v>399</v>
      </c>
      <c r="P171" s="198" t="s">
        <v>105</v>
      </c>
      <c r="Q171" s="281"/>
      <c r="R171" s="282"/>
      <c r="S171" s="235">
        <v>5</v>
      </c>
      <c r="T171" s="235">
        <v>0</v>
      </c>
      <c r="U171" s="235">
        <v>5</v>
      </c>
      <c r="V171" s="283"/>
      <c r="W171" s="283"/>
      <c r="X171" s="283"/>
      <c r="Y171" s="283"/>
      <c r="Z171" s="283"/>
      <c r="AA171" s="283"/>
      <c r="AB171" s="283"/>
      <c r="AC171" s="164"/>
    </row>
    <row r="172" spans="1:29" ht="32.25" customHeight="1">
      <c r="A172" s="147"/>
      <c r="B172" s="279" t="s">
        <v>400</v>
      </c>
      <c r="C172" s="279"/>
      <c r="D172" s="279"/>
      <c r="E172" s="279"/>
      <c r="F172" s="279"/>
      <c r="G172" s="279"/>
      <c r="H172" s="279"/>
      <c r="I172" s="279"/>
      <c r="J172" s="279"/>
      <c r="K172" s="279"/>
      <c r="L172" s="280"/>
      <c r="M172" s="165">
        <v>1</v>
      </c>
      <c r="N172" s="165">
        <v>13</v>
      </c>
      <c r="O172" s="166" t="s">
        <v>401</v>
      </c>
      <c r="P172" s="198">
        <v>0</v>
      </c>
      <c r="Q172" s="281"/>
      <c r="R172" s="282"/>
      <c r="S172" s="235">
        <v>441.7</v>
      </c>
      <c r="T172" s="235">
        <v>0</v>
      </c>
      <c r="U172" s="235">
        <v>441.7</v>
      </c>
      <c r="V172" s="283"/>
      <c r="W172" s="283"/>
      <c r="X172" s="283"/>
      <c r="Y172" s="283"/>
      <c r="Z172" s="283"/>
      <c r="AA172" s="283"/>
      <c r="AB172" s="283"/>
      <c r="AC172" s="164"/>
    </row>
    <row r="173" spans="1:29" ht="53.25" customHeight="1">
      <c r="A173" s="147"/>
      <c r="B173" s="279" t="s">
        <v>17</v>
      </c>
      <c r="C173" s="279"/>
      <c r="D173" s="279"/>
      <c r="E173" s="279"/>
      <c r="F173" s="279"/>
      <c r="G173" s="279"/>
      <c r="H173" s="279"/>
      <c r="I173" s="279"/>
      <c r="J173" s="279"/>
      <c r="K173" s="279"/>
      <c r="L173" s="280"/>
      <c r="M173" s="165">
        <v>1</v>
      </c>
      <c r="N173" s="165">
        <v>13</v>
      </c>
      <c r="O173" s="166" t="s">
        <v>401</v>
      </c>
      <c r="P173" s="198" t="s">
        <v>18</v>
      </c>
      <c r="Q173" s="281"/>
      <c r="R173" s="282"/>
      <c r="S173" s="235">
        <v>429.62700000000001</v>
      </c>
      <c r="T173" s="235">
        <v>0</v>
      </c>
      <c r="U173" s="235">
        <v>429.62700000000001</v>
      </c>
      <c r="V173" s="283"/>
      <c r="W173" s="283"/>
      <c r="X173" s="283"/>
      <c r="Y173" s="283"/>
      <c r="Z173" s="283"/>
      <c r="AA173" s="283"/>
      <c r="AB173" s="283"/>
      <c r="AC173" s="164"/>
    </row>
    <row r="174" spans="1:29" ht="21.75" customHeight="1">
      <c r="A174" s="147"/>
      <c r="B174" s="279" t="s">
        <v>38</v>
      </c>
      <c r="C174" s="279"/>
      <c r="D174" s="279"/>
      <c r="E174" s="279"/>
      <c r="F174" s="279"/>
      <c r="G174" s="279"/>
      <c r="H174" s="279"/>
      <c r="I174" s="279"/>
      <c r="J174" s="279"/>
      <c r="K174" s="279"/>
      <c r="L174" s="280"/>
      <c r="M174" s="165">
        <v>1</v>
      </c>
      <c r="N174" s="165">
        <v>13</v>
      </c>
      <c r="O174" s="166" t="s">
        <v>401</v>
      </c>
      <c r="P174" s="198" t="s">
        <v>39</v>
      </c>
      <c r="Q174" s="281"/>
      <c r="R174" s="282"/>
      <c r="S174" s="235">
        <v>429.62700000000001</v>
      </c>
      <c r="T174" s="235">
        <v>0</v>
      </c>
      <c r="U174" s="235">
        <v>429.62700000000001</v>
      </c>
      <c r="V174" s="283"/>
      <c r="W174" s="283"/>
      <c r="X174" s="283"/>
      <c r="Y174" s="283"/>
      <c r="Z174" s="283"/>
      <c r="AA174" s="283"/>
      <c r="AB174" s="283"/>
      <c r="AC174" s="164"/>
    </row>
    <row r="175" spans="1:29" ht="21.75" customHeight="1">
      <c r="A175" s="147"/>
      <c r="B175" s="279" t="s">
        <v>330</v>
      </c>
      <c r="C175" s="279"/>
      <c r="D175" s="279"/>
      <c r="E175" s="279"/>
      <c r="F175" s="279"/>
      <c r="G175" s="279"/>
      <c r="H175" s="279"/>
      <c r="I175" s="279"/>
      <c r="J175" s="279"/>
      <c r="K175" s="279"/>
      <c r="L175" s="280"/>
      <c r="M175" s="165">
        <v>1</v>
      </c>
      <c r="N175" s="165">
        <v>13</v>
      </c>
      <c r="O175" s="166" t="s">
        <v>401</v>
      </c>
      <c r="P175" s="198" t="s">
        <v>40</v>
      </c>
      <c r="Q175" s="281"/>
      <c r="R175" s="282"/>
      <c r="S175" s="235">
        <v>329.97500000000002</v>
      </c>
      <c r="T175" s="235">
        <v>0</v>
      </c>
      <c r="U175" s="235">
        <v>329.97500000000002</v>
      </c>
      <c r="V175" s="283"/>
      <c r="W175" s="283"/>
      <c r="X175" s="283"/>
      <c r="Y175" s="283"/>
      <c r="Z175" s="283"/>
      <c r="AA175" s="283"/>
      <c r="AB175" s="283"/>
      <c r="AC175" s="164"/>
    </row>
    <row r="176" spans="1:29" ht="32.25" customHeight="1">
      <c r="A176" s="147"/>
      <c r="B176" s="279" t="s">
        <v>331</v>
      </c>
      <c r="C176" s="279"/>
      <c r="D176" s="279"/>
      <c r="E176" s="279"/>
      <c r="F176" s="279"/>
      <c r="G176" s="279"/>
      <c r="H176" s="279"/>
      <c r="I176" s="279"/>
      <c r="J176" s="279"/>
      <c r="K176" s="279"/>
      <c r="L176" s="280"/>
      <c r="M176" s="165">
        <v>1</v>
      </c>
      <c r="N176" s="165">
        <v>13</v>
      </c>
      <c r="O176" s="166" t="s">
        <v>401</v>
      </c>
      <c r="P176" s="198" t="s">
        <v>42</v>
      </c>
      <c r="Q176" s="281"/>
      <c r="R176" s="282"/>
      <c r="S176" s="235">
        <v>99.652000000000001</v>
      </c>
      <c r="T176" s="235">
        <v>0</v>
      </c>
      <c r="U176" s="235">
        <v>99.652000000000001</v>
      </c>
      <c r="V176" s="283"/>
      <c r="W176" s="283"/>
      <c r="X176" s="283"/>
      <c r="Y176" s="283"/>
      <c r="Z176" s="283"/>
      <c r="AA176" s="283"/>
      <c r="AB176" s="283"/>
      <c r="AC176" s="164"/>
    </row>
    <row r="177" spans="1:29" ht="21.75" customHeight="1">
      <c r="A177" s="147"/>
      <c r="B177" s="279" t="s">
        <v>342</v>
      </c>
      <c r="C177" s="279"/>
      <c r="D177" s="279"/>
      <c r="E177" s="279"/>
      <c r="F177" s="279"/>
      <c r="G177" s="279"/>
      <c r="H177" s="279"/>
      <c r="I177" s="279"/>
      <c r="J177" s="279"/>
      <c r="K177" s="279"/>
      <c r="L177" s="280"/>
      <c r="M177" s="165">
        <v>1</v>
      </c>
      <c r="N177" s="165">
        <v>13</v>
      </c>
      <c r="O177" s="166" t="s">
        <v>401</v>
      </c>
      <c r="P177" s="198" t="s">
        <v>25</v>
      </c>
      <c r="Q177" s="281"/>
      <c r="R177" s="282"/>
      <c r="S177" s="235">
        <v>12.073</v>
      </c>
      <c r="T177" s="235">
        <v>0</v>
      </c>
      <c r="U177" s="235">
        <v>12.073</v>
      </c>
      <c r="V177" s="283"/>
      <c r="W177" s="283"/>
      <c r="X177" s="283"/>
      <c r="Y177" s="283"/>
      <c r="Z177" s="283"/>
      <c r="AA177" s="283"/>
      <c r="AB177" s="283"/>
      <c r="AC177" s="164"/>
    </row>
    <row r="178" spans="1:29" ht="21.75" customHeight="1">
      <c r="A178" s="147"/>
      <c r="B178" s="279" t="s">
        <v>343</v>
      </c>
      <c r="C178" s="279"/>
      <c r="D178" s="279"/>
      <c r="E178" s="279"/>
      <c r="F178" s="279"/>
      <c r="G178" s="279"/>
      <c r="H178" s="279"/>
      <c r="I178" s="279"/>
      <c r="J178" s="279"/>
      <c r="K178" s="279"/>
      <c r="L178" s="280"/>
      <c r="M178" s="165">
        <v>1</v>
      </c>
      <c r="N178" s="165">
        <v>13</v>
      </c>
      <c r="O178" s="166" t="s">
        <v>401</v>
      </c>
      <c r="P178" s="198" t="s">
        <v>27</v>
      </c>
      <c r="Q178" s="281"/>
      <c r="R178" s="282"/>
      <c r="S178" s="235">
        <v>12.073</v>
      </c>
      <c r="T178" s="235">
        <v>0</v>
      </c>
      <c r="U178" s="235">
        <v>12.073</v>
      </c>
      <c r="V178" s="283"/>
      <c r="W178" s="283"/>
      <c r="X178" s="283"/>
      <c r="Y178" s="283"/>
      <c r="Z178" s="283"/>
      <c r="AA178" s="283"/>
      <c r="AB178" s="283"/>
      <c r="AC178" s="164"/>
    </row>
    <row r="179" spans="1:29" ht="12.75" customHeight="1">
      <c r="A179" s="147"/>
      <c r="B179" s="279" t="s">
        <v>345</v>
      </c>
      <c r="C179" s="279"/>
      <c r="D179" s="279"/>
      <c r="E179" s="279"/>
      <c r="F179" s="279"/>
      <c r="G179" s="279"/>
      <c r="H179" s="279"/>
      <c r="I179" s="279"/>
      <c r="J179" s="279"/>
      <c r="K179" s="279"/>
      <c r="L179" s="280"/>
      <c r="M179" s="165">
        <v>1</v>
      </c>
      <c r="N179" s="165">
        <v>13</v>
      </c>
      <c r="O179" s="166" t="s">
        <v>401</v>
      </c>
      <c r="P179" s="198" t="s">
        <v>29</v>
      </c>
      <c r="Q179" s="281"/>
      <c r="R179" s="282"/>
      <c r="S179" s="235">
        <v>12.073</v>
      </c>
      <c r="T179" s="235">
        <v>0</v>
      </c>
      <c r="U179" s="235">
        <v>12.073</v>
      </c>
      <c r="V179" s="283"/>
      <c r="W179" s="283"/>
      <c r="X179" s="283"/>
      <c r="Y179" s="283"/>
      <c r="Z179" s="283"/>
      <c r="AA179" s="283"/>
      <c r="AB179" s="283"/>
      <c r="AC179" s="164"/>
    </row>
    <row r="180" spans="1:29" ht="12.75" customHeight="1">
      <c r="A180" s="147"/>
      <c r="B180" s="289" t="s">
        <v>402</v>
      </c>
      <c r="C180" s="289"/>
      <c r="D180" s="289"/>
      <c r="E180" s="289"/>
      <c r="F180" s="289"/>
      <c r="G180" s="289"/>
      <c r="H180" s="289"/>
      <c r="I180" s="289"/>
      <c r="J180" s="289"/>
      <c r="K180" s="289"/>
      <c r="L180" s="290"/>
      <c r="M180" s="167">
        <v>2</v>
      </c>
      <c r="N180" s="167">
        <v>0</v>
      </c>
      <c r="O180" s="168">
        <v>0</v>
      </c>
      <c r="P180" s="229">
        <v>0</v>
      </c>
      <c r="Q180" s="291"/>
      <c r="R180" s="292"/>
      <c r="S180" s="233">
        <v>1000.8</v>
      </c>
      <c r="T180" s="233">
        <v>80.400000000000006</v>
      </c>
      <c r="U180" s="233">
        <v>1081.2</v>
      </c>
      <c r="V180" s="293"/>
      <c r="W180" s="293"/>
      <c r="X180" s="293"/>
      <c r="Y180" s="293"/>
      <c r="Z180" s="293"/>
      <c r="AA180" s="293"/>
      <c r="AB180" s="293"/>
      <c r="AC180" s="164"/>
    </row>
    <row r="181" spans="1:29" ht="12.75" customHeight="1">
      <c r="A181" s="147"/>
      <c r="B181" s="284" t="s">
        <v>89</v>
      </c>
      <c r="C181" s="284"/>
      <c r="D181" s="284"/>
      <c r="E181" s="284"/>
      <c r="F181" s="284"/>
      <c r="G181" s="284"/>
      <c r="H181" s="284"/>
      <c r="I181" s="284"/>
      <c r="J181" s="284"/>
      <c r="K181" s="284"/>
      <c r="L181" s="285"/>
      <c r="M181" s="169">
        <v>2</v>
      </c>
      <c r="N181" s="169">
        <v>3</v>
      </c>
      <c r="O181" s="170">
        <v>0</v>
      </c>
      <c r="P181" s="230">
        <v>0</v>
      </c>
      <c r="Q181" s="286"/>
      <c r="R181" s="287"/>
      <c r="S181" s="234">
        <v>1000.8</v>
      </c>
      <c r="T181" s="234">
        <v>80.400000000000006</v>
      </c>
      <c r="U181" s="234">
        <v>1081.2</v>
      </c>
      <c r="V181" s="288"/>
      <c r="W181" s="288"/>
      <c r="X181" s="288"/>
      <c r="Y181" s="288"/>
      <c r="Z181" s="288"/>
      <c r="AA181" s="288"/>
      <c r="AB181" s="288"/>
      <c r="AC181" s="164"/>
    </row>
    <row r="182" spans="1:29" ht="32.25" customHeight="1">
      <c r="A182" s="147"/>
      <c r="B182" s="279" t="s">
        <v>356</v>
      </c>
      <c r="C182" s="279"/>
      <c r="D182" s="279"/>
      <c r="E182" s="279"/>
      <c r="F182" s="279"/>
      <c r="G182" s="279"/>
      <c r="H182" s="279"/>
      <c r="I182" s="279"/>
      <c r="J182" s="279"/>
      <c r="K182" s="279"/>
      <c r="L182" s="280"/>
      <c r="M182" s="165">
        <v>2</v>
      </c>
      <c r="N182" s="165">
        <v>3</v>
      </c>
      <c r="O182" s="166" t="s">
        <v>357</v>
      </c>
      <c r="P182" s="198">
        <v>0</v>
      </c>
      <c r="Q182" s="281"/>
      <c r="R182" s="282"/>
      <c r="S182" s="235">
        <v>1000.8</v>
      </c>
      <c r="T182" s="235">
        <v>80.400000000000006</v>
      </c>
      <c r="U182" s="235">
        <v>1081.2</v>
      </c>
      <c r="V182" s="283"/>
      <c r="W182" s="283"/>
      <c r="X182" s="283"/>
      <c r="Y182" s="283"/>
      <c r="Z182" s="283"/>
      <c r="AA182" s="283"/>
      <c r="AB182" s="283"/>
      <c r="AC182" s="164"/>
    </row>
    <row r="183" spans="1:29" ht="32.25" customHeight="1">
      <c r="A183" s="147"/>
      <c r="B183" s="279" t="s">
        <v>403</v>
      </c>
      <c r="C183" s="279"/>
      <c r="D183" s="279"/>
      <c r="E183" s="279"/>
      <c r="F183" s="279"/>
      <c r="G183" s="279"/>
      <c r="H183" s="279"/>
      <c r="I183" s="279"/>
      <c r="J183" s="279"/>
      <c r="K183" s="279"/>
      <c r="L183" s="280"/>
      <c r="M183" s="165">
        <v>2</v>
      </c>
      <c r="N183" s="165">
        <v>3</v>
      </c>
      <c r="O183" s="166" t="s">
        <v>404</v>
      </c>
      <c r="P183" s="198">
        <v>0</v>
      </c>
      <c r="Q183" s="281"/>
      <c r="R183" s="282"/>
      <c r="S183" s="235">
        <v>1000.8</v>
      </c>
      <c r="T183" s="235">
        <v>80.400000000000006</v>
      </c>
      <c r="U183" s="235">
        <v>1081.2</v>
      </c>
      <c r="V183" s="283"/>
      <c r="W183" s="283"/>
      <c r="X183" s="283"/>
      <c r="Y183" s="283"/>
      <c r="Z183" s="283"/>
      <c r="AA183" s="283"/>
      <c r="AB183" s="283"/>
      <c r="AC183" s="164"/>
    </row>
    <row r="184" spans="1:29" ht="53.25" customHeight="1">
      <c r="A184" s="147"/>
      <c r="B184" s="279" t="s">
        <v>17</v>
      </c>
      <c r="C184" s="279"/>
      <c r="D184" s="279"/>
      <c r="E184" s="279"/>
      <c r="F184" s="279"/>
      <c r="G184" s="279"/>
      <c r="H184" s="279"/>
      <c r="I184" s="279"/>
      <c r="J184" s="279"/>
      <c r="K184" s="279"/>
      <c r="L184" s="280"/>
      <c r="M184" s="165">
        <v>2</v>
      </c>
      <c r="N184" s="165">
        <v>3</v>
      </c>
      <c r="O184" s="166" t="s">
        <v>404</v>
      </c>
      <c r="P184" s="198" t="s">
        <v>18</v>
      </c>
      <c r="Q184" s="281"/>
      <c r="R184" s="282"/>
      <c r="S184" s="235">
        <v>354.334</v>
      </c>
      <c r="T184" s="235">
        <v>55.9</v>
      </c>
      <c r="U184" s="235">
        <v>410.23399999999998</v>
      </c>
      <c r="V184" s="283"/>
      <c r="W184" s="283"/>
      <c r="X184" s="283"/>
      <c r="Y184" s="283"/>
      <c r="Z184" s="283"/>
      <c r="AA184" s="283"/>
      <c r="AB184" s="283"/>
      <c r="AC184" s="164"/>
    </row>
    <row r="185" spans="1:29" ht="12.75" customHeight="1">
      <c r="A185" s="147"/>
      <c r="B185" s="279" t="s">
        <v>19</v>
      </c>
      <c r="C185" s="279"/>
      <c r="D185" s="279"/>
      <c r="E185" s="279"/>
      <c r="F185" s="279"/>
      <c r="G185" s="279"/>
      <c r="H185" s="279"/>
      <c r="I185" s="279"/>
      <c r="J185" s="279"/>
      <c r="K185" s="279"/>
      <c r="L185" s="280"/>
      <c r="M185" s="165">
        <v>2</v>
      </c>
      <c r="N185" s="165">
        <v>3</v>
      </c>
      <c r="O185" s="166" t="s">
        <v>404</v>
      </c>
      <c r="P185" s="198" t="s">
        <v>20</v>
      </c>
      <c r="Q185" s="281"/>
      <c r="R185" s="282"/>
      <c r="S185" s="235">
        <v>354.334</v>
      </c>
      <c r="T185" s="235">
        <v>55.9</v>
      </c>
      <c r="U185" s="235">
        <v>410.23399999999998</v>
      </c>
      <c r="V185" s="283"/>
      <c r="W185" s="283"/>
      <c r="X185" s="283"/>
      <c r="Y185" s="283"/>
      <c r="Z185" s="283"/>
      <c r="AA185" s="283"/>
      <c r="AB185" s="283"/>
      <c r="AC185" s="164"/>
    </row>
    <row r="186" spans="1:29" ht="12.75" customHeight="1">
      <c r="A186" s="147"/>
      <c r="B186" s="279" t="s">
        <v>405</v>
      </c>
      <c r="C186" s="279"/>
      <c r="D186" s="279"/>
      <c r="E186" s="279"/>
      <c r="F186" s="279"/>
      <c r="G186" s="279"/>
      <c r="H186" s="279"/>
      <c r="I186" s="279"/>
      <c r="J186" s="279"/>
      <c r="K186" s="279"/>
      <c r="L186" s="280"/>
      <c r="M186" s="165">
        <v>2</v>
      </c>
      <c r="N186" s="165">
        <v>3</v>
      </c>
      <c r="O186" s="166" t="s">
        <v>404</v>
      </c>
      <c r="P186" s="198" t="s">
        <v>21</v>
      </c>
      <c r="Q186" s="281"/>
      <c r="R186" s="282"/>
      <c r="S186" s="235">
        <v>264.23500000000001</v>
      </c>
      <c r="T186" s="235">
        <v>43</v>
      </c>
      <c r="U186" s="235">
        <v>307.23500000000001</v>
      </c>
      <c r="V186" s="283"/>
      <c r="W186" s="283"/>
      <c r="X186" s="283"/>
      <c r="Y186" s="283"/>
      <c r="Z186" s="283"/>
      <c r="AA186" s="283"/>
      <c r="AB186" s="283"/>
      <c r="AC186" s="164"/>
    </row>
    <row r="187" spans="1:29" ht="21.75" customHeight="1">
      <c r="A187" s="147"/>
      <c r="B187" s="279" t="s">
        <v>406</v>
      </c>
      <c r="C187" s="279"/>
      <c r="D187" s="279"/>
      <c r="E187" s="279"/>
      <c r="F187" s="279"/>
      <c r="G187" s="279"/>
      <c r="H187" s="279"/>
      <c r="I187" s="279"/>
      <c r="J187" s="279"/>
      <c r="K187" s="279"/>
      <c r="L187" s="280"/>
      <c r="M187" s="165">
        <v>2</v>
      </c>
      <c r="N187" s="165">
        <v>3</v>
      </c>
      <c r="O187" s="166" t="s">
        <v>404</v>
      </c>
      <c r="P187" s="198" t="s">
        <v>22</v>
      </c>
      <c r="Q187" s="281"/>
      <c r="R187" s="282"/>
      <c r="S187" s="235">
        <v>10.3</v>
      </c>
      <c r="T187" s="235">
        <v>0</v>
      </c>
      <c r="U187" s="235">
        <v>10.3</v>
      </c>
      <c r="V187" s="283"/>
      <c r="W187" s="283"/>
      <c r="X187" s="283"/>
      <c r="Y187" s="283"/>
      <c r="Z187" s="283"/>
      <c r="AA187" s="283"/>
      <c r="AB187" s="283"/>
      <c r="AC187" s="164"/>
    </row>
    <row r="188" spans="1:29" ht="32.25" customHeight="1">
      <c r="A188" s="147"/>
      <c r="B188" s="279" t="s">
        <v>407</v>
      </c>
      <c r="C188" s="279"/>
      <c r="D188" s="279"/>
      <c r="E188" s="279"/>
      <c r="F188" s="279"/>
      <c r="G188" s="279"/>
      <c r="H188" s="279"/>
      <c r="I188" s="279"/>
      <c r="J188" s="279"/>
      <c r="K188" s="279"/>
      <c r="L188" s="280"/>
      <c r="M188" s="165">
        <v>2</v>
      </c>
      <c r="N188" s="165">
        <v>3</v>
      </c>
      <c r="O188" s="166" t="s">
        <v>404</v>
      </c>
      <c r="P188" s="198" t="s">
        <v>23</v>
      </c>
      <c r="Q188" s="281"/>
      <c r="R188" s="282"/>
      <c r="S188" s="235">
        <v>79.799000000000007</v>
      </c>
      <c r="T188" s="235">
        <v>12.9</v>
      </c>
      <c r="U188" s="235">
        <v>92.698999999999998</v>
      </c>
      <c r="V188" s="283"/>
      <c r="W188" s="283"/>
      <c r="X188" s="283"/>
      <c r="Y188" s="283"/>
      <c r="Z188" s="283"/>
      <c r="AA188" s="283"/>
      <c r="AB188" s="283"/>
      <c r="AC188" s="164"/>
    </row>
    <row r="189" spans="1:29" ht="21.75" customHeight="1">
      <c r="A189" s="147"/>
      <c r="B189" s="279" t="s">
        <v>342</v>
      </c>
      <c r="C189" s="279"/>
      <c r="D189" s="279"/>
      <c r="E189" s="279"/>
      <c r="F189" s="279"/>
      <c r="G189" s="279"/>
      <c r="H189" s="279"/>
      <c r="I189" s="279"/>
      <c r="J189" s="279"/>
      <c r="K189" s="279"/>
      <c r="L189" s="280"/>
      <c r="M189" s="165">
        <v>2</v>
      </c>
      <c r="N189" s="165">
        <v>3</v>
      </c>
      <c r="O189" s="166" t="s">
        <v>404</v>
      </c>
      <c r="P189" s="198" t="s">
        <v>25</v>
      </c>
      <c r="Q189" s="281"/>
      <c r="R189" s="282"/>
      <c r="S189" s="235">
        <v>1.766</v>
      </c>
      <c r="T189" s="235">
        <v>0</v>
      </c>
      <c r="U189" s="235">
        <v>1.766</v>
      </c>
      <c r="V189" s="283"/>
      <c r="W189" s="283"/>
      <c r="X189" s="283"/>
      <c r="Y189" s="283"/>
      <c r="Z189" s="283"/>
      <c r="AA189" s="283"/>
      <c r="AB189" s="283"/>
      <c r="AC189" s="164"/>
    </row>
    <row r="190" spans="1:29" ht="21.75" customHeight="1">
      <c r="A190" s="147"/>
      <c r="B190" s="279" t="s">
        <v>343</v>
      </c>
      <c r="C190" s="279"/>
      <c r="D190" s="279"/>
      <c r="E190" s="279"/>
      <c r="F190" s="279"/>
      <c r="G190" s="279"/>
      <c r="H190" s="279"/>
      <c r="I190" s="279"/>
      <c r="J190" s="279"/>
      <c r="K190" s="279"/>
      <c r="L190" s="280"/>
      <c r="M190" s="165">
        <v>2</v>
      </c>
      <c r="N190" s="165">
        <v>3</v>
      </c>
      <c r="O190" s="166" t="s">
        <v>404</v>
      </c>
      <c r="P190" s="198" t="s">
        <v>27</v>
      </c>
      <c r="Q190" s="281"/>
      <c r="R190" s="282"/>
      <c r="S190" s="235">
        <v>1.766</v>
      </c>
      <c r="T190" s="235">
        <v>0</v>
      </c>
      <c r="U190" s="235">
        <v>1.766</v>
      </c>
      <c r="V190" s="283"/>
      <c r="W190" s="283"/>
      <c r="X190" s="283"/>
      <c r="Y190" s="283"/>
      <c r="Z190" s="283"/>
      <c r="AA190" s="283"/>
      <c r="AB190" s="283"/>
      <c r="AC190" s="164"/>
    </row>
    <row r="191" spans="1:29" ht="12.75" customHeight="1">
      <c r="A191" s="147"/>
      <c r="B191" s="279" t="s">
        <v>345</v>
      </c>
      <c r="C191" s="279"/>
      <c r="D191" s="279"/>
      <c r="E191" s="279"/>
      <c r="F191" s="279"/>
      <c r="G191" s="279"/>
      <c r="H191" s="279"/>
      <c r="I191" s="279"/>
      <c r="J191" s="279"/>
      <c r="K191" s="279"/>
      <c r="L191" s="280"/>
      <c r="M191" s="165">
        <v>2</v>
      </c>
      <c r="N191" s="165">
        <v>3</v>
      </c>
      <c r="O191" s="166" t="s">
        <v>404</v>
      </c>
      <c r="P191" s="198" t="s">
        <v>29</v>
      </c>
      <c r="Q191" s="281"/>
      <c r="R191" s="282"/>
      <c r="S191" s="235">
        <v>1.766</v>
      </c>
      <c r="T191" s="235">
        <v>0</v>
      </c>
      <c r="U191" s="235">
        <v>1.766</v>
      </c>
      <c r="V191" s="283"/>
      <c r="W191" s="283"/>
      <c r="X191" s="283"/>
      <c r="Y191" s="283"/>
      <c r="Z191" s="283"/>
      <c r="AA191" s="283"/>
      <c r="AB191" s="283"/>
      <c r="AC191" s="164"/>
    </row>
    <row r="192" spans="1:29" ht="12.75" customHeight="1">
      <c r="A192" s="147"/>
      <c r="B192" s="279" t="s">
        <v>62</v>
      </c>
      <c r="C192" s="279"/>
      <c r="D192" s="279"/>
      <c r="E192" s="279"/>
      <c r="F192" s="279"/>
      <c r="G192" s="279"/>
      <c r="H192" s="279"/>
      <c r="I192" s="279"/>
      <c r="J192" s="279"/>
      <c r="K192" s="279"/>
      <c r="L192" s="280"/>
      <c r="M192" s="165">
        <v>2</v>
      </c>
      <c r="N192" s="165">
        <v>3</v>
      </c>
      <c r="O192" s="166" t="s">
        <v>404</v>
      </c>
      <c r="P192" s="198" t="s">
        <v>103</v>
      </c>
      <c r="Q192" s="281"/>
      <c r="R192" s="282"/>
      <c r="S192" s="235">
        <v>644.70000000000005</v>
      </c>
      <c r="T192" s="235">
        <v>24.5</v>
      </c>
      <c r="U192" s="235">
        <v>669.2</v>
      </c>
      <c r="V192" s="283"/>
      <c r="W192" s="283"/>
      <c r="X192" s="283"/>
      <c r="Y192" s="283"/>
      <c r="Z192" s="283"/>
      <c r="AA192" s="283"/>
      <c r="AB192" s="283"/>
      <c r="AC192" s="164"/>
    </row>
    <row r="193" spans="1:29" ht="12.75" customHeight="1">
      <c r="A193" s="147"/>
      <c r="B193" s="279" t="s">
        <v>104</v>
      </c>
      <c r="C193" s="279"/>
      <c r="D193" s="279"/>
      <c r="E193" s="279"/>
      <c r="F193" s="279"/>
      <c r="G193" s="279"/>
      <c r="H193" s="279"/>
      <c r="I193" s="279"/>
      <c r="J193" s="279"/>
      <c r="K193" s="279"/>
      <c r="L193" s="280"/>
      <c r="M193" s="165">
        <v>2</v>
      </c>
      <c r="N193" s="165">
        <v>3</v>
      </c>
      <c r="O193" s="166" t="s">
        <v>404</v>
      </c>
      <c r="P193" s="198" t="s">
        <v>105</v>
      </c>
      <c r="Q193" s="281"/>
      <c r="R193" s="282"/>
      <c r="S193" s="235">
        <v>644.70000000000005</v>
      </c>
      <c r="T193" s="235">
        <v>24.5</v>
      </c>
      <c r="U193" s="235">
        <v>669.2</v>
      </c>
      <c r="V193" s="283"/>
      <c r="W193" s="283"/>
      <c r="X193" s="283"/>
      <c r="Y193" s="283"/>
      <c r="Z193" s="283"/>
      <c r="AA193" s="283"/>
      <c r="AB193" s="283"/>
      <c r="AC193" s="164"/>
    </row>
    <row r="194" spans="1:29" ht="23.25" customHeight="1">
      <c r="A194" s="147"/>
      <c r="B194" s="289" t="s">
        <v>408</v>
      </c>
      <c r="C194" s="289"/>
      <c r="D194" s="289"/>
      <c r="E194" s="289"/>
      <c r="F194" s="289"/>
      <c r="G194" s="289"/>
      <c r="H194" s="289"/>
      <c r="I194" s="289"/>
      <c r="J194" s="289"/>
      <c r="K194" s="289"/>
      <c r="L194" s="290"/>
      <c r="M194" s="167">
        <v>3</v>
      </c>
      <c r="N194" s="167">
        <v>0</v>
      </c>
      <c r="O194" s="168">
        <v>0</v>
      </c>
      <c r="P194" s="229">
        <v>0</v>
      </c>
      <c r="Q194" s="291"/>
      <c r="R194" s="292"/>
      <c r="S194" s="233">
        <v>1318.6479999999999</v>
      </c>
      <c r="T194" s="233">
        <v>117.04300000000001</v>
      </c>
      <c r="U194" s="233">
        <v>1435.691</v>
      </c>
      <c r="V194" s="293"/>
      <c r="W194" s="293"/>
      <c r="X194" s="293"/>
      <c r="Y194" s="293"/>
      <c r="Z194" s="293"/>
      <c r="AA194" s="293"/>
      <c r="AB194" s="293"/>
      <c r="AC194" s="164"/>
    </row>
    <row r="195" spans="1:29" ht="30" customHeight="1">
      <c r="A195" s="147"/>
      <c r="B195" s="284" t="s">
        <v>409</v>
      </c>
      <c r="C195" s="284"/>
      <c r="D195" s="284"/>
      <c r="E195" s="284"/>
      <c r="F195" s="284"/>
      <c r="G195" s="284"/>
      <c r="H195" s="284"/>
      <c r="I195" s="284"/>
      <c r="J195" s="284"/>
      <c r="K195" s="284"/>
      <c r="L195" s="285"/>
      <c r="M195" s="169">
        <v>3</v>
      </c>
      <c r="N195" s="169">
        <v>9</v>
      </c>
      <c r="O195" s="170">
        <v>0</v>
      </c>
      <c r="P195" s="230">
        <v>0</v>
      </c>
      <c r="Q195" s="286"/>
      <c r="R195" s="287"/>
      <c r="S195" s="234">
        <v>1318.6479999999999</v>
      </c>
      <c r="T195" s="234">
        <v>117.04300000000001</v>
      </c>
      <c r="U195" s="234">
        <v>1435.691</v>
      </c>
      <c r="V195" s="288"/>
      <c r="W195" s="288"/>
      <c r="X195" s="288"/>
      <c r="Y195" s="288"/>
      <c r="Z195" s="288"/>
      <c r="AA195" s="288"/>
      <c r="AB195" s="288"/>
      <c r="AC195" s="164"/>
    </row>
    <row r="196" spans="1:29" ht="21.75" customHeight="1">
      <c r="A196" s="147"/>
      <c r="B196" s="279" t="s">
        <v>410</v>
      </c>
      <c r="C196" s="279"/>
      <c r="D196" s="279"/>
      <c r="E196" s="279"/>
      <c r="F196" s="279"/>
      <c r="G196" s="279"/>
      <c r="H196" s="279"/>
      <c r="I196" s="279"/>
      <c r="J196" s="279"/>
      <c r="K196" s="279"/>
      <c r="L196" s="280"/>
      <c r="M196" s="165">
        <v>3</v>
      </c>
      <c r="N196" s="165">
        <v>9</v>
      </c>
      <c r="O196" s="166" t="s">
        <v>411</v>
      </c>
      <c r="P196" s="198">
        <v>0</v>
      </c>
      <c r="Q196" s="281"/>
      <c r="R196" s="282"/>
      <c r="S196" s="235">
        <v>1318.6479999999999</v>
      </c>
      <c r="T196" s="235">
        <v>117.04300000000001</v>
      </c>
      <c r="U196" s="235">
        <v>1435.691</v>
      </c>
      <c r="V196" s="283"/>
      <c r="W196" s="283"/>
      <c r="X196" s="283"/>
      <c r="Y196" s="283"/>
      <c r="Z196" s="283"/>
      <c r="AA196" s="283"/>
      <c r="AB196" s="283"/>
      <c r="AC196" s="164"/>
    </row>
    <row r="197" spans="1:29" ht="12.75" customHeight="1">
      <c r="A197" s="147"/>
      <c r="B197" s="279" t="s">
        <v>412</v>
      </c>
      <c r="C197" s="279"/>
      <c r="D197" s="279"/>
      <c r="E197" s="279"/>
      <c r="F197" s="279"/>
      <c r="G197" s="279"/>
      <c r="H197" s="279"/>
      <c r="I197" s="279"/>
      <c r="J197" s="279"/>
      <c r="K197" s="279"/>
      <c r="L197" s="280"/>
      <c r="M197" s="165">
        <v>3</v>
      </c>
      <c r="N197" s="165">
        <v>9</v>
      </c>
      <c r="O197" s="166" t="s">
        <v>413</v>
      </c>
      <c r="P197" s="198">
        <v>0</v>
      </c>
      <c r="Q197" s="281"/>
      <c r="R197" s="282"/>
      <c r="S197" s="235">
        <v>1228.9480000000001</v>
      </c>
      <c r="T197" s="235">
        <v>117.04300000000001</v>
      </c>
      <c r="U197" s="235">
        <v>1345.991</v>
      </c>
      <c r="V197" s="283"/>
      <c r="W197" s="283"/>
      <c r="X197" s="283"/>
      <c r="Y197" s="283"/>
      <c r="Z197" s="283"/>
      <c r="AA197" s="283"/>
      <c r="AB197" s="283"/>
      <c r="AC197" s="164"/>
    </row>
    <row r="198" spans="1:29" ht="53.25" customHeight="1">
      <c r="A198" s="147"/>
      <c r="B198" s="279" t="s">
        <v>17</v>
      </c>
      <c r="C198" s="279"/>
      <c r="D198" s="279"/>
      <c r="E198" s="279"/>
      <c r="F198" s="279"/>
      <c r="G198" s="279"/>
      <c r="H198" s="279"/>
      <c r="I198" s="279"/>
      <c r="J198" s="279"/>
      <c r="K198" s="279"/>
      <c r="L198" s="280"/>
      <c r="M198" s="165">
        <v>3</v>
      </c>
      <c r="N198" s="165">
        <v>9</v>
      </c>
      <c r="O198" s="166" t="s">
        <v>413</v>
      </c>
      <c r="P198" s="198" t="s">
        <v>18</v>
      </c>
      <c r="Q198" s="281"/>
      <c r="R198" s="282"/>
      <c r="S198" s="235">
        <v>1228.9480000000001</v>
      </c>
      <c r="T198" s="235">
        <v>117.04300000000001</v>
      </c>
      <c r="U198" s="235">
        <v>1345.991</v>
      </c>
      <c r="V198" s="283"/>
      <c r="W198" s="283"/>
      <c r="X198" s="283"/>
      <c r="Y198" s="283"/>
      <c r="Z198" s="283"/>
      <c r="AA198" s="283"/>
      <c r="AB198" s="283"/>
      <c r="AC198" s="164"/>
    </row>
    <row r="199" spans="1:29" ht="12.75" customHeight="1">
      <c r="A199" s="147"/>
      <c r="B199" s="279" t="s">
        <v>19</v>
      </c>
      <c r="C199" s="279"/>
      <c r="D199" s="279"/>
      <c r="E199" s="279"/>
      <c r="F199" s="279"/>
      <c r="G199" s="279"/>
      <c r="H199" s="279"/>
      <c r="I199" s="279"/>
      <c r="J199" s="279"/>
      <c r="K199" s="279"/>
      <c r="L199" s="280"/>
      <c r="M199" s="165">
        <v>3</v>
      </c>
      <c r="N199" s="165">
        <v>9</v>
      </c>
      <c r="O199" s="166" t="s">
        <v>413</v>
      </c>
      <c r="P199" s="198" t="s">
        <v>20</v>
      </c>
      <c r="Q199" s="281"/>
      <c r="R199" s="282"/>
      <c r="S199" s="235">
        <v>1228.9480000000001</v>
      </c>
      <c r="T199" s="235">
        <v>117.04300000000001</v>
      </c>
      <c r="U199" s="235">
        <v>1345.991</v>
      </c>
      <c r="V199" s="283"/>
      <c r="W199" s="283"/>
      <c r="X199" s="283"/>
      <c r="Y199" s="283"/>
      <c r="Z199" s="283"/>
      <c r="AA199" s="283"/>
      <c r="AB199" s="283"/>
      <c r="AC199" s="164"/>
    </row>
    <row r="200" spans="1:29" ht="12.75" customHeight="1">
      <c r="A200" s="147"/>
      <c r="B200" s="279" t="s">
        <v>405</v>
      </c>
      <c r="C200" s="279"/>
      <c r="D200" s="279"/>
      <c r="E200" s="279"/>
      <c r="F200" s="279"/>
      <c r="G200" s="279"/>
      <c r="H200" s="279"/>
      <c r="I200" s="279"/>
      <c r="J200" s="279"/>
      <c r="K200" s="279"/>
      <c r="L200" s="280"/>
      <c r="M200" s="165">
        <v>3</v>
      </c>
      <c r="N200" s="165">
        <v>9</v>
      </c>
      <c r="O200" s="166" t="s">
        <v>413</v>
      </c>
      <c r="P200" s="198" t="s">
        <v>21</v>
      </c>
      <c r="Q200" s="281"/>
      <c r="R200" s="282"/>
      <c r="S200" s="235">
        <v>943.89200000000005</v>
      </c>
      <c r="T200" s="235">
        <v>89.894999999999996</v>
      </c>
      <c r="U200" s="235">
        <v>1033.787</v>
      </c>
      <c r="V200" s="283"/>
      <c r="W200" s="283"/>
      <c r="X200" s="283"/>
      <c r="Y200" s="283"/>
      <c r="Z200" s="283"/>
      <c r="AA200" s="283"/>
      <c r="AB200" s="283"/>
      <c r="AC200" s="164"/>
    </row>
    <row r="201" spans="1:29" ht="32.25" customHeight="1">
      <c r="A201" s="147"/>
      <c r="B201" s="279" t="s">
        <v>407</v>
      </c>
      <c r="C201" s="279"/>
      <c r="D201" s="279"/>
      <c r="E201" s="279"/>
      <c r="F201" s="279"/>
      <c r="G201" s="279"/>
      <c r="H201" s="279"/>
      <c r="I201" s="279"/>
      <c r="J201" s="279"/>
      <c r="K201" s="279"/>
      <c r="L201" s="280"/>
      <c r="M201" s="165">
        <v>3</v>
      </c>
      <c r="N201" s="165">
        <v>9</v>
      </c>
      <c r="O201" s="166" t="s">
        <v>413</v>
      </c>
      <c r="P201" s="198" t="s">
        <v>23</v>
      </c>
      <c r="Q201" s="281"/>
      <c r="R201" s="282"/>
      <c r="S201" s="235">
        <v>285.05599999999998</v>
      </c>
      <c r="T201" s="235">
        <v>27.148</v>
      </c>
      <c r="U201" s="235">
        <v>312.20400000000001</v>
      </c>
      <c r="V201" s="283"/>
      <c r="W201" s="283"/>
      <c r="X201" s="283"/>
      <c r="Y201" s="283"/>
      <c r="Z201" s="283"/>
      <c r="AA201" s="283"/>
      <c r="AB201" s="283"/>
      <c r="AC201" s="164"/>
    </row>
    <row r="202" spans="1:29" ht="12.75" customHeight="1">
      <c r="A202" s="147"/>
      <c r="B202" s="279" t="s">
        <v>414</v>
      </c>
      <c r="C202" s="279"/>
      <c r="D202" s="279"/>
      <c r="E202" s="279"/>
      <c r="F202" s="279"/>
      <c r="G202" s="279"/>
      <c r="H202" s="279"/>
      <c r="I202" s="279"/>
      <c r="J202" s="279"/>
      <c r="K202" s="279"/>
      <c r="L202" s="280"/>
      <c r="M202" s="165">
        <v>3</v>
      </c>
      <c r="N202" s="165">
        <v>9</v>
      </c>
      <c r="O202" s="166" t="s">
        <v>415</v>
      </c>
      <c r="P202" s="198">
        <v>0</v>
      </c>
      <c r="Q202" s="281"/>
      <c r="R202" s="282"/>
      <c r="S202" s="235">
        <v>89.7</v>
      </c>
      <c r="T202" s="235">
        <v>0</v>
      </c>
      <c r="U202" s="235">
        <v>89.7</v>
      </c>
      <c r="V202" s="283"/>
      <c r="W202" s="283"/>
      <c r="X202" s="283"/>
      <c r="Y202" s="283"/>
      <c r="Z202" s="283"/>
      <c r="AA202" s="283"/>
      <c r="AB202" s="283"/>
      <c r="AC202" s="164"/>
    </row>
    <row r="203" spans="1:29" ht="21.75" customHeight="1">
      <c r="A203" s="147"/>
      <c r="B203" s="279" t="s">
        <v>342</v>
      </c>
      <c r="C203" s="279"/>
      <c r="D203" s="279"/>
      <c r="E203" s="279"/>
      <c r="F203" s="279"/>
      <c r="G203" s="279"/>
      <c r="H203" s="279"/>
      <c r="I203" s="279"/>
      <c r="J203" s="279"/>
      <c r="K203" s="279"/>
      <c r="L203" s="280"/>
      <c r="M203" s="165">
        <v>3</v>
      </c>
      <c r="N203" s="165">
        <v>9</v>
      </c>
      <c r="O203" s="166" t="s">
        <v>415</v>
      </c>
      <c r="P203" s="198" t="s">
        <v>25</v>
      </c>
      <c r="Q203" s="281"/>
      <c r="R203" s="282"/>
      <c r="S203" s="235">
        <v>89.7</v>
      </c>
      <c r="T203" s="235">
        <v>0</v>
      </c>
      <c r="U203" s="235">
        <v>89.7</v>
      </c>
      <c r="V203" s="283"/>
      <c r="W203" s="283"/>
      <c r="X203" s="283"/>
      <c r="Y203" s="283"/>
      <c r="Z203" s="283"/>
      <c r="AA203" s="283"/>
      <c r="AB203" s="283"/>
      <c r="AC203" s="164"/>
    </row>
    <row r="204" spans="1:29" ht="21.75" customHeight="1">
      <c r="A204" s="147"/>
      <c r="B204" s="279" t="s">
        <v>343</v>
      </c>
      <c r="C204" s="279"/>
      <c r="D204" s="279"/>
      <c r="E204" s="279"/>
      <c r="F204" s="279"/>
      <c r="G204" s="279"/>
      <c r="H204" s="279"/>
      <c r="I204" s="279"/>
      <c r="J204" s="279"/>
      <c r="K204" s="279"/>
      <c r="L204" s="280"/>
      <c r="M204" s="165">
        <v>3</v>
      </c>
      <c r="N204" s="165">
        <v>9</v>
      </c>
      <c r="O204" s="166" t="s">
        <v>415</v>
      </c>
      <c r="P204" s="198" t="s">
        <v>27</v>
      </c>
      <c r="Q204" s="281"/>
      <c r="R204" s="282"/>
      <c r="S204" s="235">
        <v>89.7</v>
      </c>
      <c r="T204" s="235">
        <v>0</v>
      </c>
      <c r="U204" s="235">
        <v>89.7</v>
      </c>
      <c r="V204" s="283"/>
      <c r="W204" s="283"/>
      <c r="X204" s="283"/>
      <c r="Y204" s="283"/>
      <c r="Z204" s="283"/>
      <c r="AA204" s="283"/>
      <c r="AB204" s="283"/>
      <c r="AC204" s="164"/>
    </row>
    <row r="205" spans="1:29" ht="21.75" customHeight="1">
      <c r="A205" s="147"/>
      <c r="B205" s="279" t="s">
        <v>344</v>
      </c>
      <c r="C205" s="279"/>
      <c r="D205" s="279"/>
      <c r="E205" s="279"/>
      <c r="F205" s="279"/>
      <c r="G205" s="279"/>
      <c r="H205" s="279"/>
      <c r="I205" s="279"/>
      <c r="J205" s="279"/>
      <c r="K205" s="279"/>
      <c r="L205" s="280"/>
      <c r="M205" s="165">
        <v>3</v>
      </c>
      <c r="N205" s="165">
        <v>9</v>
      </c>
      <c r="O205" s="166" t="s">
        <v>415</v>
      </c>
      <c r="P205" s="198" t="s">
        <v>28</v>
      </c>
      <c r="Q205" s="281"/>
      <c r="R205" s="282"/>
      <c r="S205" s="235">
        <v>70</v>
      </c>
      <c r="T205" s="235">
        <v>0</v>
      </c>
      <c r="U205" s="235">
        <v>70</v>
      </c>
      <c r="V205" s="283"/>
      <c r="W205" s="283"/>
      <c r="X205" s="283"/>
      <c r="Y205" s="283"/>
      <c r="Z205" s="283"/>
      <c r="AA205" s="283"/>
      <c r="AB205" s="283"/>
      <c r="AC205" s="164"/>
    </row>
    <row r="206" spans="1:29" ht="12.75" customHeight="1">
      <c r="A206" s="147"/>
      <c r="B206" s="279" t="s">
        <v>345</v>
      </c>
      <c r="C206" s="279"/>
      <c r="D206" s="279"/>
      <c r="E206" s="279"/>
      <c r="F206" s="279"/>
      <c r="G206" s="279"/>
      <c r="H206" s="279"/>
      <c r="I206" s="279"/>
      <c r="J206" s="279"/>
      <c r="K206" s="279"/>
      <c r="L206" s="280"/>
      <c r="M206" s="165">
        <v>3</v>
      </c>
      <c r="N206" s="165">
        <v>9</v>
      </c>
      <c r="O206" s="166" t="s">
        <v>415</v>
      </c>
      <c r="P206" s="198" t="s">
        <v>29</v>
      </c>
      <c r="Q206" s="281"/>
      <c r="R206" s="282"/>
      <c r="S206" s="235">
        <v>19.7</v>
      </c>
      <c r="T206" s="235">
        <v>0</v>
      </c>
      <c r="U206" s="235">
        <v>19.7</v>
      </c>
      <c r="V206" s="283"/>
      <c r="W206" s="283"/>
      <c r="X206" s="283"/>
      <c r="Y206" s="283"/>
      <c r="Z206" s="283"/>
      <c r="AA206" s="283"/>
      <c r="AB206" s="283"/>
      <c r="AC206" s="164"/>
    </row>
    <row r="207" spans="1:29" ht="12.75" customHeight="1">
      <c r="A207" s="147"/>
      <c r="B207" s="289" t="s">
        <v>416</v>
      </c>
      <c r="C207" s="289"/>
      <c r="D207" s="289"/>
      <c r="E207" s="289"/>
      <c r="F207" s="289"/>
      <c r="G207" s="289"/>
      <c r="H207" s="289"/>
      <c r="I207" s="289"/>
      <c r="J207" s="289"/>
      <c r="K207" s="289"/>
      <c r="L207" s="290"/>
      <c r="M207" s="167">
        <v>4</v>
      </c>
      <c r="N207" s="167">
        <v>0</v>
      </c>
      <c r="O207" s="168">
        <v>0</v>
      </c>
      <c r="P207" s="229">
        <v>0</v>
      </c>
      <c r="Q207" s="291"/>
      <c r="R207" s="292"/>
      <c r="S207" s="233">
        <v>4071.0650000000001</v>
      </c>
      <c r="T207" s="233">
        <v>1123</v>
      </c>
      <c r="U207" s="233">
        <v>5194.0649999999996</v>
      </c>
      <c r="V207" s="293"/>
      <c r="W207" s="293"/>
      <c r="X207" s="293"/>
      <c r="Y207" s="293"/>
      <c r="Z207" s="293"/>
      <c r="AA207" s="293"/>
      <c r="AB207" s="293"/>
      <c r="AC207" s="164"/>
    </row>
    <row r="208" spans="1:29" ht="12.75" customHeight="1">
      <c r="A208" s="147"/>
      <c r="B208" s="284" t="s">
        <v>63</v>
      </c>
      <c r="C208" s="284"/>
      <c r="D208" s="284"/>
      <c r="E208" s="284"/>
      <c r="F208" s="284"/>
      <c r="G208" s="284"/>
      <c r="H208" s="284"/>
      <c r="I208" s="284"/>
      <c r="J208" s="284"/>
      <c r="K208" s="284"/>
      <c r="L208" s="285"/>
      <c r="M208" s="169">
        <v>4</v>
      </c>
      <c r="N208" s="169">
        <v>5</v>
      </c>
      <c r="O208" s="170">
        <v>0</v>
      </c>
      <c r="P208" s="230">
        <v>0</v>
      </c>
      <c r="Q208" s="286"/>
      <c r="R208" s="287"/>
      <c r="S208" s="234">
        <v>2782.8629999999998</v>
      </c>
      <c r="T208" s="234">
        <v>185.91</v>
      </c>
      <c r="U208" s="234">
        <v>2968.7730000000001</v>
      </c>
      <c r="V208" s="288"/>
      <c r="W208" s="288"/>
      <c r="X208" s="288"/>
      <c r="Y208" s="288"/>
      <c r="Z208" s="288"/>
      <c r="AA208" s="288"/>
      <c r="AB208" s="288"/>
      <c r="AC208" s="164"/>
    </row>
    <row r="209" spans="1:29" ht="21.75" customHeight="1">
      <c r="A209" s="147"/>
      <c r="B209" s="279" t="s">
        <v>65</v>
      </c>
      <c r="C209" s="279"/>
      <c r="D209" s="279"/>
      <c r="E209" s="279"/>
      <c r="F209" s="279"/>
      <c r="G209" s="279"/>
      <c r="H209" s="279"/>
      <c r="I209" s="279"/>
      <c r="J209" s="279"/>
      <c r="K209" s="279"/>
      <c r="L209" s="280"/>
      <c r="M209" s="165">
        <v>4</v>
      </c>
      <c r="N209" s="165">
        <v>5</v>
      </c>
      <c r="O209" s="166" t="s">
        <v>417</v>
      </c>
      <c r="P209" s="198">
        <v>0</v>
      </c>
      <c r="Q209" s="281"/>
      <c r="R209" s="282"/>
      <c r="S209" s="235">
        <v>363.423</v>
      </c>
      <c r="T209" s="235">
        <v>0</v>
      </c>
      <c r="U209" s="235">
        <v>363.423</v>
      </c>
      <c r="V209" s="283"/>
      <c r="W209" s="283"/>
      <c r="X209" s="283"/>
      <c r="Y209" s="283"/>
      <c r="Z209" s="283"/>
      <c r="AA209" s="283"/>
      <c r="AB209" s="283"/>
      <c r="AC209" s="164"/>
    </row>
    <row r="210" spans="1:29" ht="32.25" customHeight="1">
      <c r="A210" s="147"/>
      <c r="B210" s="279" t="s">
        <v>68</v>
      </c>
      <c r="C210" s="279"/>
      <c r="D210" s="279"/>
      <c r="E210" s="279"/>
      <c r="F210" s="279"/>
      <c r="G210" s="279"/>
      <c r="H210" s="279"/>
      <c r="I210" s="279"/>
      <c r="J210" s="279"/>
      <c r="K210" s="279"/>
      <c r="L210" s="280"/>
      <c r="M210" s="165">
        <v>4</v>
      </c>
      <c r="N210" s="165">
        <v>5</v>
      </c>
      <c r="O210" s="166" t="s">
        <v>418</v>
      </c>
      <c r="P210" s="198">
        <v>0</v>
      </c>
      <c r="Q210" s="281"/>
      <c r="R210" s="282"/>
      <c r="S210" s="235">
        <v>363.423</v>
      </c>
      <c r="T210" s="235">
        <v>0</v>
      </c>
      <c r="U210" s="235">
        <v>363.423</v>
      </c>
      <c r="V210" s="283"/>
      <c r="W210" s="283"/>
      <c r="X210" s="283"/>
      <c r="Y210" s="283"/>
      <c r="Z210" s="283"/>
      <c r="AA210" s="283"/>
      <c r="AB210" s="283"/>
      <c r="AC210" s="164"/>
    </row>
    <row r="211" spans="1:29" ht="12.75" customHeight="1">
      <c r="A211" s="147"/>
      <c r="B211" s="279" t="s">
        <v>419</v>
      </c>
      <c r="C211" s="279"/>
      <c r="D211" s="279"/>
      <c r="E211" s="279"/>
      <c r="F211" s="279"/>
      <c r="G211" s="279"/>
      <c r="H211" s="279"/>
      <c r="I211" s="279"/>
      <c r="J211" s="279"/>
      <c r="K211" s="279"/>
      <c r="L211" s="280"/>
      <c r="M211" s="165">
        <v>4</v>
      </c>
      <c r="N211" s="165">
        <v>5</v>
      </c>
      <c r="O211" s="166" t="s">
        <v>420</v>
      </c>
      <c r="P211" s="198">
        <v>0</v>
      </c>
      <c r="Q211" s="281"/>
      <c r="R211" s="282"/>
      <c r="S211" s="235">
        <v>363.423</v>
      </c>
      <c r="T211" s="235">
        <v>0</v>
      </c>
      <c r="U211" s="235">
        <v>363.423</v>
      </c>
      <c r="V211" s="283"/>
      <c r="W211" s="283"/>
      <c r="X211" s="283"/>
      <c r="Y211" s="283"/>
      <c r="Z211" s="283"/>
      <c r="AA211" s="283"/>
      <c r="AB211" s="283"/>
      <c r="AC211" s="164"/>
    </row>
    <row r="212" spans="1:29" ht="21.75" customHeight="1">
      <c r="A212" s="147"/>
      <c r="B212" s="279" t="s">
        <v>342</v>
      </c>
      <c r="C212" s="279"/>
      <c r="D212" s="279"/>
      <c r="E212" s="279"/>
      <c r="F212" s="279"/>
      <c r="G212" s="279"/>
      <c r="H212" s="279"/>
      <c r="I212" s="279"/>
      <c r="J212" s="279"/>
      <c r="K212" s="279"/>
      <c r="L212" s="280"/>
      <c r="M212" s="165">
        <v>4</v>
      </c>
      <c r="N212" s="165">
        <v>5</v>
      </c>
      <c r="O212" s="166" t="s">
        <v>420</v>
      </c>
      <c r="P212" s="198" t="s">
        <v>25</v>
      </c>
      <c r="Q212" s="281"/>
      <c r="R212" s="282"/>
      <c r="S212" s="235">
        <v>133</v>
      </c>
      <c r="T212" s="235">
        <v>0</v>
      </c>
      <c r="U212" s="235">
        <v>133</v>
      </c>
      <c r="V212" s="283"/>
      <c r="W212" s="283"/>
      <c r="X212" s="283"/>
      <c r="Y212" s="283"/>
      <c r="Z212" s="283"/>
      <c r="AA212" s="283"/>
      <c r="AB212" s="283"/>
      <c r="AC212" s="164"/>
    </row>
    <row r="213" spans="1:29" ht="21.75" customHeight="1">
      <c r="A213" s="147"/>
      <c r="B213" s="279" t="s">
        <v>343</v>
      </c>
      <c r="C213" s="279"/>
      <c r="D213" s="279"/>
      <c r="E213" s="279"/>
      <c r="F213" s="279"/>
      <c r="G213" s="279"/>
      <c r="H213" s="279"/>
      <c r="I213" s="279"/>
      <c r="J213" s="279"/>
      <c r="K213" s="279"/>
      <c r="L213" s="280"/>
      <c r="M213" s="165">
        <v>4</v>
      </c>
      <c r="N213" s="165">
        <v>5</v>
      </c>
      <c r="O213" s="166" t="s">
        <v>420</v>
      </c>
      <c r="P213" s="198" t="s">
        <v>27</v>
      </c>
      <c r="Q213" s="281"/>
      <c r="R213" s="282"/>
      <c r="S213" s="235">
        <v>133</v>
      </c>
      <c r="T213" s="235">
        <v>0</v>
      </c>
      <c r="U213" s="235">
        <v>133</v>
      </c>
      <c r="V213" s="283"/>
      <c r="W213" s="283"/>
      <c r="X213" s="283"/>
      <c r="Y213" s="283"/>
      <c r="Z213" s="283"/>
      <c r="AA213" s="283"/>
      <c r="AB213" s="283"/>
      <c r="AC213" s="164"/>
    </row>
    <row r="214" spans="1:29" ht="12.75" customHeight="1">
      <c r="A214" s="147"/>
      <c r="B214" s="279" t="s">
        <v>345</v>
      </c>
      <c r="C214" s="279"/>
      <c r="D214" s="279"/>
      <c r="E214" s="279"/>
      <c r="F214" s="279"/>
      <c r="G214" s="279"/>
      <c r="H214" s="279"/>
      <c r="I214" s="279"/>
      <c r="J214" s="279"/>
      <c r="K214" s="279"/>
      <c r="L214" s="280"/>
      <c r="M214" s="165">
        <v>4</v>
      </c>
      <c r="N214" s="165">
        <v>5</v>
      </c>
      <c r="O214" s="166" t="s">
        <v>420</v>
      </c>
      <c r="P214" s="198" t="s">
        <v>29</v>
      </c>
      <c r="Q214" s="281"/>
      <c r="R214" s="282"/>
      <c r="S214" s="235">
        <v>133</v>
      </c>
      <c r="T214" s="235">
        <v>0</v>
      </c>
      <c r="U214" s="235">
        <v>133</v>
      </c>
      <c r="V214" s="283"/>
      <c r="W214" s="283"/>
      <c r="X214" s="283"/>
      <c r="Y214" s="283"/>
      <c r="Z214" s="283"/>
      <c r="AA214" s="283"/>
      <c r="AB214" s="283"/>
      <c r="AC214" s="164"/>
    </row>
    <row r="215" spans="1:29" ht="12.75" customHeight="1">
      <c r="A215" s="147"/>
      <c r="B215" s="279" t="s">
        <v>30</v>
      </c>
      <c r="C215" s="279"/>
      <c r="D215" s="279"/>
      <c r="E215" s="279"/>
      <c r="F215" s="279"/>
      <c r="G215" s="279"/>
      <c r="H215" s="279"/>
      <c r="I215" s="279"/>
      <c r="J215" s="279"/>
      <c r="K215" s="279"/>
      <c r="L215" s="280"/>
      <c r="M215" s="165">
        <v>4</v>
      </c>
      <c r="N215" s="165">
        <v>5</v>
      </c>
      <c r="O215" s="166" t="s">
        <v>420</v>
      </c>
      <c r="P215" s="198" t="s">
        <v>31</v>
      </c>
      <c r="Q215" s="281"/>
      <c r="R215" s="282"/>
      <c r="S215" s="235">
        <v>230.423</v>
      </c>
      <c r="T215" s="235">
        <v>0</v>
      </c>
      <c r="U215" s="235">
        <v>230.423</v>
      </c>
      <c r="V215" s="283"/>
      <c r="W215" s="283"/>
      <c r="X215" s="283"/>
      <c r="Y215" s="283"/>
      <c r="Z215" s="283"/>
      <c r="AA215" s="283"/>
      <c r="AB215" s="283"/>
      <c r="AC215" s="164"/>
    </row>
    <row r="216" spans="1:29" ht="42.75" customHeight="1">
      <c r="A216" s="147"/>
      <c r="B216" s="279" t="s">
        <v>421</v>
      </c>
      <c r="C216" s="279"/>
      <c r="D216" s="279"/>
      <c r="E216" s="279"/>
      <c r="F216" s="279"/>
      <c r="G216" s="279"/>
      <c r="H216" s="279"/>
      <c r="I216" s="279"/>
      <c r="J216" s="279"/>
      <c r="K216" s="279"/>
      <c r="L216" s="280"/>
      <c r="M216" s="165">
        <v>4</v>
      </c>
      <c r="N216" s="165">
        <v>5</v>
      </c>
      <c r="O216" s="166" t="s">
        <v>420</v>
      </c>
      <c r="P216" s="198" t="s">
        <v>67</v>
      </c>
      <c r="Q216" s="281"/>
      <c r="R216" s="282"/>
      <c r="S216" s="235">
        <v>230.423</v>
      </c>
      <c r="T216" s="235">
        <v>0</v>
      </c>
      <c r="U216" s="235">
        <v>230.423</v>
      </c>
      <c r="V216" s="283"/>
      <c r="W216" s="283"/>
      <c r="X216" s="283"/>
      <c r="Y216" s="283"/>
      <c r="Z216" s="283"/>
      <c r="AA216" s="283"/>
      <c r="AB216" s="283"/>
      <c r="AC216" s="164"/>
    </row>
    <row r="217" spans="1:29" ht="74.25" customHeight="1">
      <c r="A217" s="147"/>
      <c r="B217" s="279" t="s">
        <v>422</v>
      </c>
      <c r="C217" s="279"/>
      <c r="D217" s="279"/>
      <c r="E217" s="279"/>
      <c r="F217" s="279"/>
      <c r="G217" s="279"/>
      <c r="H217" s="279"/>
      <c r="I217" s="279"/>
      <c r="J217" s="279"/>
      <c r="K217" s="279"/>
      <c r="L217" s="280"/>
      <c r="M217" s="165">
        <v>4</v>
      </c>
      <c r="N217" s="165">
        <v>5</v>
      </c>
      <c r="O217" s="166" t="s">
        <v>420</v>
      </c>
      <c r="P217" s="198" t="s">
        <v>114</v>
      </c>
      <c r="Q217" s="281"/>
      <c r="R217" s="282"/>
      <c r="S217" s="235">
        <v>230.423</v>
      </c>
      <c r="T217" s="235">
        <v>0</v>
      </c>
      <c r="U217" s="235">
        <v>230.423</v>
      </c>
      <c r="V217" s="283"/>
      <c r="W217" s="283"/>
      <c r="X217" s="283"/>
      <c r="Y217" s="283"/>
      <c r="Z217" s="283"/>
      <c r="AA217" s="283"/>
      <c r="AB217" s="283"/>
      <c r="AC217" s="164"/>
    </row>
    <row r="218" spans="1:29" ht="21.75" customHeight="1">
      <c r="A218" s="147"/>
      <c r="B218" s="279" t="s">
        <v>60</v>
      </c>
      <c r="C218" s="279"/>
      <c r="D218" s="279"/>
      <c r="E218" s="279"/>
      <c r="F218" s="279"/>
      <c r="G218" s="279"/>
      <c r="H218" s="279"/>
      <c r="I218" s="279"/>
      <c r="J218" s="279"/>
      <c r="K218" s="279"/>
      <c r="L218" s="280"/>
      <c r="M218" s="165">
        <v>4</v>
      </c>
      <c r="N218" s="165">
        <v>5</v>
      </c>
      <c r="O218" s="166" t="s">
        <v>360</v>
      </c>
      <c r="P218" s="198">
        <v>0</v>
      </c>
      <c r="Q218" s="281"/>
      <c r="R218" s="282"/>
      <c r="S218" s="235">
        <v>2419.44</v>
      </c>
      <c r="T218" s="235">
        <v>185.91</v>
      </c>
      <c r="U218" s="235">
        <v>2605.35</v>
      </c>
      <c r="V218" s="283"/>
      <c r="W218" s="283"/>
      <c r="X218" s="283"/>
      <c r="Y218" s="283"/>
      <c r="Z218" s="283"/>
      <c r="AA218" s="283"/>
      <c r="AB218" s="283"/>
      <c r="AC218" s="164"/>
    </row>
    <row r="219" spans="1:29" ht="42.75" customHeight="1">
      <c r="A219" s="147"/>
      <c r="B219" s="279" t="s">
        <v>361</v>
      </c>
      <c r="C219" s="279"/>
      <c r="D219" s="279"/>
      <c r="E219" s="279"/>
      <c r="F219" s="279"/>
      <c r="G219" s="279"/>
      <c r="H219" s="279"/>
      <c r="I219" s="279"/>
      <c r="J219" s="279"/>
      <c r="K219" s="279"/>
      <c r="L219" s="280"/>
      <c r="M219" s="165">
        <v>4</v>
      </c>
      <c r="N219" s="165">
        <v>5</v>
      </c>
      <c r="O219" s="166" t="s">
        <v>362</v>
      </c>
      <c r="P219" s="198">
        <v>0</v>
      </c>
      <c r="Q219" s="281"/>
      <c r="R219" s="282"/>
      <c r="S219" s="235">
        <v>1952.058</v>
      </c>
      <c r="T219" s="235">
        <v>185.91</v>
      </c>
      <c r="U219" s="235">
        <v>2137.9679999999998</v>
      </c>
      <c r="V219" s="283"/>
      <c r="W219" s="283"/>
      <c r="X219" s="283"/>
      <c r="Y219" s="283"/>
      <c r="Z219" s="283"/>
      <c r="AA219" s="283"/>
      <c r="AB219" s="283"/>
      <c r="AC219" s="164"/>
    </row>
    <row r="220" spans="1:29" ht="53.25" customHeight="1">
      <c r="A220" s="147"/>
      <c r="B220" s="279" t="s">
        <v>17</v>
      </c>
      <c r="C220" s="279"/>
      <c r="D220" s="279"/>
      <c r="E220" s="279"/>
      <c r="F220" s="279"/>
      <c r="G220" s="279"/>
      <c r="H220" s="279"/>
      <c r="I220" s="279"/>
      <c r="J220" s="279"/>
      <c r="K220" s="279"/>
      <c r="L220" s="280"/>
      <c r="M220" s="165">
        <v>4</v>
      </c>
      <c r="N220" s="165">
        <v>5</v>
      </c>
      <c r="O220" s="166" t="s">
        <v>362</v>
      </c>
      <c r="P220" s="198" t="s">
        <v>18</v>
      </c>
      <c r="Q220" s="281"/>
      <c r="R220" s="282"/>
      <c r="S220" s="235">
        <v>1952.058</v>
      </c>
      <c r="T220" s="235">
        <v>185.91</v>
      </c>
      <c r="U220" s="235">
        <v>2137.9679999999998</v>
      </c>
      <c r="V220" s="283"/>
      <c r="W220" s="283"/>
      <c r="X220" s="283"/>
      <c r="Y220" s="283"/>
      <c r="Z220" s="283"/>
      <c r="AA220" s="283"/>
      <c r="AB220" s="283"/>
      <c r="AC220" s="164"/>
    </row>
    <row r="221" spans="1:29" ht="21.75" customHeight="1">
      <c r="A221" s="147"/>
      <c r="B221" s="279" t="s">
        <v>38</v>
      </c>
      <c r="C221" s="279"/>
      <c r="D221" s="279"/>
      <c r="E221" s="279"/>
      <c r="F221" s="279"/>
      <c r="G221" s="279"/>
      <c r="H221" s="279"/>
      <c r="I221" s="279"/>
      <c r="J221" s="279"/>
      <c r="K221" s="279"/>
      <c r="L221" s="280"/>
      <c r="M221" s="165">
        <v>4</v>
      </c>
      <c r="N221" s="165">
        <v>5</v>
      </c>
      <c r="O221" s="166" t="s">
        <v>362</v>
      </c>
      <c r="P221" s="198" t="s">
        <v>39</v>
      </c>
      <c r="Q221" s="281"/>
      <c r="R221" s="282"/>
      <c r="S221" s="235">
        <v>1952.058</v>
      </c>
      <c r="T221" s="235">
        <v>185.91</v>
      </c>
      <c r="U221" s="235">
        <v>2137.9679999999998</v>
      </c>
      <c r="V221" s="283"/>
      <c r="W221" s="283"/>
      <c r="X221" s="283"/>
      <c r="Y221" s="283"/>
      <c r="Z221" s="283"/>
      <c r="AA221" s="283"/>
      <c r="AB221" s="283"/>
      <c r="AC221" s="164"/>
    </row>
    <row r="222" spans="1:29" ht="21.75" customHeight="1">
      <c r="A222" s="147"/>
      <c r="B222" s="279" t="s">
        <v>330</v>
      </c>
      <c r="C222" s="279"/>
      <c r="D222" s="279"/>
      <c r="E222" s="279"/>
      <c r="F222" s="279"/>
      <c r="G222" s="279"/>
      <c r="H222" s="279"/>
      <c r="I222" s="279"/>
      <c r="J222" s="279"/>
      <c r="K222" s="279"/>
      <c r="L222" s="280"/>
      <c r="M222" s="165">
        <v>4</v>
      </c>
      <c r="N222" s="165">
        <v>5</v>
      </c>
      <c r="O222" s="166" t="s">
        <v>362</v>
      </c>
      <c r="P222" s="198" t="s">
        <v>40</v>
      </c>
      <c r="Q222" s="281"/>
      <c r="R222" s="282"/>
      <c r="S222" s="235">
        <v>1499.2760000000001</v>
      </c>
      <c r="T222" s="235">
        <v>142.78800000000001</v>
      </c>
      <c r="U222" s="235">
        <v>1642.0650000000001</v>
      </c>
      <c r="V222" s="283"/>
      <c r="W222" s="283"/>
      <c r="X222" s="283"/>
      <c r="Y222" s="283"/>
      <c r="Z222" s="283"/>
      <c r="AA222" s="283"/>
      <c r="AB222" s="283"/>
      <c r="AC222" s="164"/>
    </row>
    <row r="223" spans="1:29" ht="32.25" customHeight="1">
      <c r="A223" s="147"/>
      <c r="B223" s="279" t="s">
        <v>331</v>
      </c>
      <c r="C223" s="279"/>
      <c r="D223" s="279"/>
      <c r="E223" s="279"/>
      <c r="F223" s="279"/>
      <c r="G223" s="279"/>
      <c r="H223" s="279"/>
      <c r="I223" s="279"/>
      <c r="J223" s="279"/>
      <c r="K223" s="279"/>
      <c r="L223" s="280"/>
      <c r="M223" s="165">
        <v>4</v>
      </c>
      <c r="N223" s="165">
        <v>5</v>
      </c>
      <c r="O223" s="166" t="s">
        <v>362</v>
      </c>
      <c r="P223" s="198" t="s">
        <v>42</v>
      </c>
      <c r="Q223" s="281"/>
      <c r="R223" s="282"/>
      <c r="S223" s="235">
        <v>452.78199999999998</v>
      </c>
      <c r="T223" s="235">
        <v>43.122</v>
      </c>
      <c r="U223" s="235">
        <v>495.90300000000002</v>
      </c>
      <c r="V223" s="283"/>
      <c r="W223" s="283"/>
      <c r="X223" s="283"/>
      <c r="Y223" s="283"/>
      <c r="Z223" s="283"/>
      <c r="AA223" s="283"/>
      <c r="AB223" s="283"/>
      <c r="AC223" s="164"/>
    </row>
    <row r="224" spans="1:29" ht="21.75" customHeight="1">
      <c r="A224" s="147"/>
      <c r="B224" s="279" t="s">
        <v>60</v>
      </c>
      <c r="C224" s="279"/>
      <c r="D224" s="279"/>
      <c r="E224" s="279"/>
      <c r="F224" s="279"/>
      <c r="G224" s="279"/>
      <c r="H224" s="279"/>
      <c r="I224" s="279"/>
      <c r="J224" s="279"/>
      <c r="K224" s="279"/>
      <c r="L224" s="280"/>
      <c r="M224" s="165">
        <v>4</v>
      </c>
      <c r="N224" s="165">
        <v>5</v>
      </c>
      <c r="O224" s="166" t="s">
        <v>363</v>
      </c>
      <c r="P224" s="198">
        <v>0</v>
      </c>
      <c r="Q224" s="281"/>
      <c r="R224" s="282"/>
      <c r="S224" s="235">
        <v>446.20600000000002</v>
      </c>
      <c r="T224" s="235">
        <v>0</v>
      </c>
      <c r="U224" s="235">
        <v>446.20600000000002</v>
      </c>
      <c r="V224" s="283"/>
      <c r="W224" s="283"/>
      <c r="X224" s="283"/>
      <c r="Y224" s="283"/>
      <c r="Z224" s="283"/>
      <c r="AA224" s="283"/>
      <c r="AB224" s="283"/>
      <c r="AC224" s="164"/>
    </row>
    <row r="225" spans="1:29" ht="21.75" customHeight="1">
      <c r="A225" s="147"/>
      <c r="B225" s="279" t="s">
        <v>342</v>
      </c>
      <c r="C225" s="279"/>
      <c r="D225" s="279"/>
      <c r="E225" s="279"/>
      <c r="F225" s="279"/>
      <c r="G225" s="279"/>
      <c r="H225" s="279"/>
      <c r="I225" s="279"/>
      <c r="J225" s="279"/>
      <c r="K225" s="279"/>
      <c r="L225" s="280"/>
      <c r="M225" s="165">
        <v>4</v>
      </c>
      <c r="N225" s="165">
        <v>5</v>
      </c>
      <c r="O225" s="166" t="s">
        <v>363</v>
      </c>
      <c r="P225" s="198" t="s">
        <v>25</v>
      </c>
      <c r="Q225" s="281"/>
      <c r="R225" s="282"/>
      <c r="S225" s="235">
        <v>440.54</v>
      </c>
      <c r="T225" s="235">
        <v>-0.4</v>
      </c>
      <c r="U225" s="235">
        <v>440.14</v>
      </c>
      <c r="V225" s="283"/>
      <c r="W225" s="283"/>
      <c r="X225" s="283"/>
      <c r="Y225" s="283"/>
      <c r="Z225" s="283"/>
      <c r="AA225" s="283"/>
      <c r="AB225" s="283"/>
      <c r="AC225" s="164"/>
    </row>
    <row r="226" spans="1:29" ht="21.75" customHeight="1">
      <c r="A226" s="147"/>
      <c r="B226" s="279" t="s">
        <v>343</v>
      </c>
      <c r="C226" s="279"/>
      <c r="D226" s="279"/>
      <c r="E226" s="279"/>
      <c r="F226" s="279"/>
      <c r="G226" s="279"/>
      <c r="H226" s="279"/>
      <c r="I226" s="279"/>
      <c r="J226" s="279"/>
      <c r="K226" s="279"/>
      <c r="L226" s="280"/>
      <c r="M226" s="165">
        <v>4</v>
      </c>
      <c r="N226" s="165">
        <v>5</v>
      </c>
      <c r="O226" s="166" t="s">
        <v>363</v>
      </c>
      <c r="P226" s="198" t="s">
        <v>27</v>
      </c>
      <c r="Q226" s="281"/>
      <c r="R226" s="282"/>
      <c r="S226" s="235">
        <v>440.54</v>
      </c>
      <c r="T226" s="235">
        <v>-0.4</v>
      </c>
      <c r="U226" s="235">
        <v>440.14</v>
      </c>
      <c r="V226" s="283"/>
      <c r="W226" s="283"/>
      <c r="X226" s="283"/>
      <c r="Y226" s="283"/>
      <c r="Z226" s="283"/>
      <c r="AA226" s="283"/>
      <c r="AB226" s="283"/>
      <c r="AC226" s="164"/>
    </row>
    <row r="227" spans="1:29" ht="21.75" customHeight="1">
      <c r="A227" s="147"/>
      <c r="B227" s="279" t="s">
        <v>344</v>
      </c>
      <c r="C227" s="279"/>
      <c r="D227" s="279"/>
      <c r="E227" s="279"/>
      <c r="F227" s="279"/>
      <c r="G227" s="279"/>
      <c r="H227" s="279"/>
      <c r="I227" s="279"/>
      <c r="J227" s="279"/>
      <c r="K227" s="279"/>
      <c r="L227" s="280"/>
      <c r="M227" s="165">
        <v>4</v>
      </c>
      <c r="N227" s="165">
        <v>5</v>
      </c>
      <c r="O227" s="166" t="s">
        <v>363</v>
      </c>
      <c r="P227" s="198" t="s">
        <v>28</v>
      </c>
      <c r="Q227" s="281"/>
      <c r="R227" s="282"/>
      <c r="S227" s="235">
        <v>112.19199999999999</v>
      </c>
      <c r="T227" s="235">
        <v>0</v>
      </c>
      <c r="U227" s="235">
        <v>112.19199999999999</v>
      </c>
      <c r="V227" s="283"/>
      <c r="W227" s="283"/>
      <c r="X227" s="283"/>
      <c r="Y227" s="283"/>
      <c r="Z227" s="283"/>
      <c r="AA227" s="283"/>
      <c r="AB227" s="283"/>
      <c r="AC227" s="164"/>
    </row>
    <row r="228" spans="1:29" ht="12.75" customHeight="1">
      <c r="A228" s="147"/>
      <c r="B228" s="279" t="s">
        <v>345</v>
      </c>
      <c r="C228" s="279"/>
      <c r="D228" s="279"/>
      <c r="E228" s="279"/>
      <c r="F228" s="279"/>
      <c r="G228" s="279"/>
      <c r="H228" s="279"/>
      <c r="I228" s="279"/>
      <c r="J228" s="279"/>
      <c r="K228" s="279"/>
      <c r="L228" s="280"/>
      <c r="M228" s="165">
        <v>4</v>
      </c>
      <c r="N228" s="165">
        <v>5</v>
      </c>
      <c r="O228" s="166" t="s">
        <v>363</v>
      </c>
      <c r="P228" s="198" t="s">
        <v>29</v>
      </c>
      <c r="Q228" s="281"/>
      <c r="R228" s="282"/>
      <c r="S228" s="235">
        <v>328.34800000000001</v>
      </c>
      <c r="T228" s="235">
        <v>-0.4</v>
      </c>
      <c r="U228" s="235">
        <v>327.94799999999998</v>
      </c>
      <c r="V228" s="283"/>
      <c r="W228" s="283"/>
      <c r="X228" s="283"/>
      <c r="Y228" s="283"/>
      <c r="Z228" s="283"/>
      <c r="AA228" s="283"/>
      <c r="AB228" s="283"/>
      <c r="AC228" s="164"/>
    </row>
    <row r="229" spans="1:29" ht="12.75" customHeight="1">
      <c r="A229" s="147"/>
      <c r="B229" s="279" t="s">
        <v>30</v>
      </c>
      <c r="C229" s="279"/>
      <c r="D229" s="279"/>
      <c r="E229" s="279"/>
      <c r="F229" s="279"/>
      <c r="G229" s="279"/>
      <c r="H229" s="279"/>
      <c r="I229" s="279"/>
      <c r="J229" s="279"/>
      <c r="K229" s="279"/>
      <c r="L229" s="280"/>
      <c r="M229" s="165">
        <v>4</v>
      </c>
      <c r="N229" s="165">
        <v>5</v>
      </c>
      <c r="O229" s="166" t="s">
        <v>363</v>
      </c>
      <c r="P229" s="198" t="s">
        <v>31</v>
      </c>
      <c r="Q229" s="281"/>
      <c r="R229" s="282"/>
      <c r="S229" s="235">
        <v>5.6660000000000004</v>
      </c>
      <c r="T229" s="235">
        <v>0.4</v>
      </c>
      <c r="U229" s="235">
        <v>6.0659999999999998</v>
      </c>
      <c r="V229" s="283"/>
      <c r="W229" s="283"/>
      <c r="X229" s="283"/>
      <c r="Y229" s="283"/>
      <c r="Z229" s="283"/>
      <c r="AA229" s="283"/>
      <c r="AB229" s="283"/>
      <c r="AC229" s="164"/>
    </row>
    <row r="230" spans="1:29" ht="12.75" customHeight="1">
      <c r="A230" s="147"/>
      <c r="B230" s="279" t="s">
        <v>346</v>
      </c>
      <c r="C230" s="279"/>
      <c r="D230" s="279"/>
      <c r="E230" s="279"/>
      <c r="F230" s="279"/>
      <c r="G230" s="279"/>
      <c r="H230" s="279"/>
      <c r="I230" s="279"/>
      <c r="J230" s="279"/>
      <c r="K230" s="279"/>
      <c r="L230" s="280"/>
      <c r="M230" s="165">
        <v>4</v>
      </c>
      <c r="N230" s="165">
        <v>5</v>
      </c>
      <c r="O230" s="166" t="s">
        <v>363</v>
      </c>
      <c r="P230" s="198" t="s">
        <v>32</v>
      </c>
      <c r="Q230" s="281"/>
      <c r="R230" s="282"/>
      <c r="S230" s="235">
        <v>5.6660000000000004</v>
      </c>
      <c r="T230" s="235">
        <v>0.4</v>
      </c>
      <c r="U230" s="235">
        <v>6.0659999999999998</v>
      </c>
      <c r="V230" s="283"/>
      <c r="W230" s="283"/>
      <c r="X230" s="283"/>
      <c r="Y230" s="283"/>
      <c r="Z230" s="283"/>
      <c r="AA230" s="283"/>
      <c r="AB230" s="283"/>
      <c r="AC230" s="164"/>
    </row>
    <row r="231" spans="1:29" ht="21.75" customHeight="1">
      <c r="A231" s="147"/>
      <c r="B231" s="279" t="s">
        <v>33</v>
      </c>
      <c r="C231" s="279"/>
      <c r="D231" s="279"/>
      <c r="E231" s="279"/>
      <c r="F231" s="279"/>
      <c r="G231" s="279"/>
      <c r="H231" s="279"/>
      <c r="I231" s="279"/>
      <c r="J231" s="279"/>
      <c r="K231" s="279"/>
      <c r="L231" s="280"/>
      <c r="M231" s="165">
        <v>4</v>
      </c>
      <c r="N231" s="165">
        <v>5</v>
      </c>
      <c r="O231" s="166" t="s">
        <v>363</v>
      </c>
      <c r="P231" s="198" t="s">
        <v>34</v>
      </c>
      <c r="Q231" s="281"/>
      <c r="R231" s="282"/>
      <c r="S231" s="235">
        <v>4.4260000000000002</v>
      </c>
      <c r="T231" s="235">
        <v>0</v>
      </c>
      <c r="U231" s="235">
        <v>4.4260000000000002</v>
      </c>
      <c r="V231" s="283"/>
      <c r="W231" s="283"/>
      <c r="X231" s="283"/>
      <c r="Y231" s="283"/>
      <c r="Z231" s="283"/>
      <c r="AA231" s="283"/>
      <c r="AB231" s="283"/>
      <c r="AC231" s="164"/>
    </row>
    <row r="232" spans="1:29" ht="12.75" customHeight="1">
      <c r="A232" s="147"/>
      <c r="B232" s="279" t="s">
        <v>347</v>
      </c>
      <c r="C232" s="279"/>
      <c r="D232" s="279"/>
      <c r="E232" s="279"/>
      <c r="F232" s="279"/>
      <c r="G232" s="279"/>
      <c r="H232" s="279"/>
      <c r="I232" s="279"/>
      <c r="J232" s="279"/>
      <c r="K232" s="279"/>
      <c r="L232" s="280"/>
      <c r="M232" s="165">
        <v>4</v>
      </c>
      <c r="N232" s="165">
        <v>5</v>
      </c>
      <c r="O232" s="166" t="s">
        <v>363</v>
      </c>
      <c r="P232" s="198" t="s">
        <v>35</v>
      </c>
      <c r="Q232" s="281"/>
      <c r="R232" s="282"/>
      <c r="S232" s="235">
        <v>1.24</v>
      </c>
      <c r="T232" s="235">
        <v>0</v>
      </c>
      <c r="U232" s="235">
        <v>1.24</v>
      </c>
      <c r="V232" s="283"/>
      <c r="W232" s="283"/>
      <c r="X232" s="283"/>
      <c r="Y232" s="283"/>
      <c r="Z232" s="283"/>
      <c r="AA232" s="283"/>
      <c r="AB232" s="283"/>
      <c r="AC232" s="164"/>
    </row>
    <row r="233" spans="1:29" ht="12.75" customHeight="1">
      <c r="A233" s="147"/>
      <c r="B233" s="279" t="s">
        <v>82</v>
      </c>
      <c r="C233" s="279"/>
      <c r="D233" s="279"/>
      <c r="E233" s="279"/>
      <c r="F233" s="279"/>
      <c r="G233" s="279"/>
      <c r="H233" s="279"/>
      <c r="I233" s="279"/>
      <c r="J233" s="279"/>
      <c r="K233" s="279"/>
      <c r="L233" s="280"/>
      <c r="M233" s="165">
        <v>4</v>
      </c>
      <c r="N233" s="165">
        <v>5</v>
      </c>
      <c r="O233" s="166" t="s">
        <v>363</v>
      </c>
      <c r="P233" s="198" t="s">
        <v>83</v>
      </c>
      <c r="Q233" s="281"/>
      <c r="R233" s="282"/>
      <c r="S233" s="235">
        <v>0</v>
      </c>
      <c r="T233" s="235">
        <v>0.4</v>
      </c>
      <c r="U233" s="235">
        <v>0.4</v>
      </c>
      <c r="V233" s="283"/>
      <c r="W233" s="283"/>
      <c r="X233" s="283"/>
      <c r="Y233" s="283"/>
      <c r="Z233" s="283"/>
      <c r="AA233" s="283"/>
      <c r="AB233" s="283"/>
      <c r="AC233" s="164"/>
    </row>
    <row r="234" spans="1:29" ht="42.75" customHeight="1">
      <c r="A234" s="147"/>
      <c r="B234" s="279" t="s">
        <v>364</v>
      </c>
      <c r="C234" s="279"/>
      <c r="D234" s="279"/>
      <c r="E234" s="279"/>
      <c r="F234" s="279"/>
      <c r="G234" s="279"/>
      <c r="H234" s="279"/>
      <c r="I234" s="279"/>
      <c r="J234" s="279"/>
      <c r="K234" s="279"/>
      <c r="L234" s="280"/>
      <c r="M234" s="165">
        <v>4</v>
      </c>
      <c r="N234" s="165">
        <v>5</v>
      </c>
      <c r="O234" s="166" t="s">
        <v>365</v>
      </c>
      <c r="P234" s="198">
        <v>0</v>
      </c>
      <c r="Q234" s="281"/>
      <c r="R234" s="282"/>
      <c r="S234" s="235">
        <v>21.175999999999998</v>
      </c>
      <c r="T234" s="235">
        <v>0</v>
      </c>
      <c r="U234" s="235">
        <v>21.175999999999998</v>
      </c>
      <c r="V234" s="283"/>
      <c r="W234" s="283"/>
      <c r="X234" s="283"/>
      <c r="Y234" s="283"/>
      <c r="Z234" s="283"/>
      <c r="AA234" s="283"/>
      <c r="AB234" s="283"/>
      <c r="AC234" s="164"/>
    </row>
    <row r="235" spans="1:29" ht="53.25" customHeight="1">
      <c r="A235" s="147"/>
      <c r="B235" s="279" t="s">
        <v>17</v>
      </c>
      <c r="C235" s="279"/>
      <c r="D235" s="279"/>
      <c r="E235" s="279"/>
      <c r="F235" s="279"/>
      <c r="G235" s="279"/>
      <c r="H235" s="279"/>
      <c r="I235" s="279"/>
      <c r="J235" s="279"/>
      <c r="K235" s="279"/>
      <c r="L235" s="280"/>
      <c r="M235" s="165">
        <v>4</v>
      </c>
      <c r="N235" s="165">
        <v>5</v>
      </c>
      <c r="O235" s="166" t="s">
        <v>365</v>
      </c>
      <c r="P235" s="198" t="s">
        <v>18</v>
      </c>
      <c r="Q235" s="281"/>
      <c r="R235" s="282"/>
      <c r="S235" s="235">
        <v>21.175999999999998</v>
      </c>
      <c r="T235" s="235">
        <v>0</v>
      </c>
      <c r="U235" s="235">
        <v>21.175999999999998</v>
      </c>
      <c r="V235" s="283"/>
      <c r="W235" s="283"/>
      <c r="X235" s="283"/>
      <c r="Y235" s="283"/>
      <c r="Z235" s="283"/>
      <c r="AA235" s="283"/>
      <c r="AB235" s="283"/>
      <c r="AC235" s="164"/>
    </row>
    <row r="236" spans="1:29" ht="21.75" customHeight="1">
      <c r="A236" s="147"/>
      <c r="B236" s="279" t="s">
        <v>38</v>
      </c>
      <c r="C236" s="279"/>
      <c r="D236" s="279"/>
      <c r="E236" s="279"/>
      <c r="F236" s="279"/>
      <c r="G236" s="279"/>
      <c r="H236" s="279"/>
      <c r="I236" s="279"/>
      <c r="J236" s="279"/>
      <c r="K236" s="279"/>
      <c r="L236" s="280"/>
      <c r="M236" s="165">
        <v>4</v>
      </c>
      <c r="N236" s="165">
        <v>5</v>
      </c>
      <c r="O236" s="166" t="s">
        <v>365</v>
      </c>
      <c r="P236" s="198" t="s">
        <v>39</v>
      </c>
      <c r="Q236" s="281"/>
      <c r="R236" s="282"/>
      <c r="S236" s="235">
        <v>21.175999999999998</v>
      </c>
      <c r="T236" s="235">
        <v>0</v>
      </c>
      <c r="U236" s="235">
        <v>21.175999999999998</v>
      </c>
      <c r="V236" s="283"/>
      <c r="W236" s="283"/>
      <c r="X236" s="283"/>
      <c r="Y236" s="283"/>
      <c r="Z236" s="283"/>
      <c r="AA236" s="283"/>
      <c r="AB236" s="283"/>
      <c r="AC236" s="164"/>
    </row>
    <row r="237" spans="1:29" ht="32.25" customHeight="1">
      <c r="A237" s="147"/>
      <c r="B237" s="279" t="s">
        <v>350</v>
      </c>
      <c r="C237" s="279"/>
      <c r="D237" s="279"/>
      <c r="E237" s="279"/>
      <c r="F237" s="279"/>
      <c r="G237" s="279"/>
      <c r="H237" s="279"/>
      <c r="I237" s="279"/>
      <c r="J237" s="279"/>
      <c r="K237" s="279"/>
      <c r="L237" s="280"/>
      <c r="M237" s="165">
        <v>4</v>
      </c>
      <c r="N237" s="165">
        <v>5</v>
      </c>
      <c r="O237" s="166" t="s">
        <v>365</v>
      </c>
      <c r="P237" s="198" t="s">
        <v>41</v>
      </c>
      <c r="Q237" s="281"/>
      <c r="R237" s="282"/>
      <c r="S237" s="235">
        <v>21.175999999999998</v>
      </c>
      <c r="T237" s="235">
        <v>0</v>
      </c>
      <c r="U237" s="235">
        <v>21.175999999999998</v>
      </c>
      <c r="V237" s="283"/>
      <c r="W237" s="283"/>
      <c r="X237" s="283"/>
      <c r="Y237" s="283"/>
      <c r="Z237" s="283"/>
      <c r="AA237" s="283"/>
      <c r="AB237" s="283"/>
      <c r="AC237" s="164"/>
    </row>
    <row r="238" spans="1:29" ht="12.75" customHeight="1">
      <c r="A238" s="147"/>
      <c r="B238" s="284" t="s">
        <v>90</v>
      </c>
      <c r="C238" s="284"/>
      <c r="D238" s="284"/>
      <c r="E238" s="284"/>
      <c r="F238" s="284"/>
      <c r="G238" s="284"/>
      <c r="H238" s="284"/>
      <c r="I238" s="284"/>
      <c r="J238" s="284"/>
      <c r="K238" s="284"/>
      <c r="L238" s="285"/>
      <c r="M238" s="169">
        <v>4</v>
      </c>
      <c r="N238" s="169">
        <v>9</v>
      </c>
      <c r="O238" s="170">
        <v>0</v>
      </c>
      <c r="P238" s="230">
        <v>0</v>
      </c>
      <c r="Q238" s="286"/>
      <c r="R238" s="287"/>
      <c r="S238" s="234">
        <v>872</v>
      </c>
      <c r="T238" s="234">
        <v>83.370999999999995</v>
      </c>
      <c r="U238" s="234">
        <v>955.37099999999998</v>
      </c>
      <c r="V238" s="288"/>
      <c r="W238" s="288"/>
      <c r="X238" s="288"/>
      <c r="Y238" s="288"/>
      <c r="Z238" s="288"/>
      <c r="AA238" s="288"/>
      <c r="AB238" s="288"/>
      <c r="AC238" s="164"/>
    </row>
    <row r="239" spans="1:29" ht="21.75" customHeight="1">
      <c r="A239" s="147"/>
      <c r="B239" s="279" t="s">
        <v>91</v>
      </c>
      <c r="C239" s="279"/>
      <c r="D239" s="279"/>
      <c r="E239" s="279"/>
      <c r="F239" s="279"/>
      <c r="G239" s="279"/>
      <c r="H239" s="279"/>
      <c r="I239" s="279"/>
      <c r="J239" s="279"/>
      <c r="K239" s="279"/>
      <c r="L239" s="280"/>
      <c r="M239" s="165">
        <v>4</v>
      </c>
      <c r="N239" s="165">
        <v>9</v>
      </c>
      <c r="O239" s="166" t="s">
        <v>423</v>
      </c>
      <c r="P239" s="198">
        <v>0</v>
      </c>
      <c r="Q239" s="281"/>
      <c r="R239" s="282"/>
      <c r="S239" s="235">
        <v>872</v>
      </c>
      <c r="T239" s="235">
        <v>83.370999999999995</v>
      </c>
      <c r="U239" s="235">
        <v>955.37099999999998</v>
      </c>
      <c r="V239" s="283"/>
      <c r="W239" s="283"/>
      <c r="X239" s="283"/>
      <c r="Y239" s="283"/>
      <c r="Z239" s="283"/>
      <c r="AA239" s="283"/>
      <c r="AB239" s="283"/>
      <c r="AC239" s="164"/>
    </row>
    <row r="240" spans="1:29" ht="21.75" customHeight="1">
      <c r="A240" s="147"/>
      <c r="B240" s="279" t="s">
        <v>299</v>
      </c>
      <c r="C240" s="279"/>
      <c r="D240" s="279"/>
      <c r="E240" s="279"/>
      <c r="F240" s="279"/>
      <c r="G240" s="279"/>
      <c r="H240" s="279"/>
      <c r="I240" s="279"/>
      <c r="J240" s="279"/>
      <c r="K240" s="279"/>
      <c r="L240" s="280"/>
      <c r="M240" s="165">
        <v>4</v>
      </c>
      <c r="N240" s="165">
        <v>9</v>
      </c>
      <c r="O240" s="166" t="s">
        <v>424</v>
      </c>
      <c r="P240" s="198">
        <v>0</v>
      </c>
      <c r="Q240" s="281"/>
      <c r="R240" s="282"/>
      <c r="S240" s="235">
        <v>872</v>
      </c>
      <c r="T240" s="235">
        <v>83.370999999999995</v>
      </c>
      <c r="U240" s="235">
        <v>955.37099999999998</v>
      </c>
      <c r="V240" s="283"/>
      <c r="W240" s="283"/>
      <c r="X240" s="283"/>
      <c r="Y240" s="283"/>
      <c r="Z240" s="283"/>
      <c r="AA240" s="283"/>
      <c r="AB240" s="283"/>
      <c r="AC240" s="164"/>
    </row>
    <row r="241" spans="1:29" ht="42.75" customHeight="1">
      <c r="A241" s="147"/>
      <c r="B241" s="279" t="s">
        <v>92</v>
      </c>
      <c r="C241" s="279"/>
      <c r="D241" s="279"/>
      <c r="E241" s="279"/>
      <c r="F241" s="279"/>
      <c r="G241" s="279"/>
      <c r="H241" s="279"/>
      <c r="I241" s="279"/>
      <c r="J241" s="279"/>
      <c r="K241" s="279"/>
      <c r="L241" s="280"/>
      <c r="M241" s="165">
        <v>4</v>
      </c>
      <c r="N241" s="165">
        <v>9</v>
      </c>
      <c r="O241" s="166" t="s">
        <v>425</v>
      </c>
      <c r="P241" s="198">
        <v>0</v>
      </c>
      <c r="Q241" s="281"/>
      <c r="R241" s="282"/>
      <c r="S241" s="235">
        <v>872</v>
      </c>
      <c r="T241" s="235">
        <v>83.370999999999995</v>
      </c>
      <c r="U241" s="235">
        <v>955.37099999999998</v>
      </c>
      <c r="V241" s="283"/>
      <c r="W241" s="283"/>
      <c r="X241" s="283"/>
      <c r="Y241" s="283"/>
      <c r="Z241" s="283"/>
      <c r="AA241" s="283"/>
      <c r="AB241" s="283"/>
      <c r="AC241" s="164"/>
    </row>
    <row r="242" spans="1:29" ht="21.75" customHeight="1">
      <c r="A242" s="147"/>
      <c r="B242" s="279" t="s">
        <v>342</v>
      </c>
      <c r="C242" s="279"/>
      <c r="D242" s="279"/>
      <c r="E242" s="279"/>
      <c r="F242" s="279"/>
      <c r="G242" s="279"/>
      <c r="H242" s="279"/>
      <c r="I242" s="279"/>
      <c r="J242" s="279"/>
      <c r="K242" s="279"/>
      <c r="L242" s="280"/>
      <c r="M242" s="165">
        <v>4</v>
      </c>
      <c r="N242" s="165">
        <v>9</v>
      </c>
      <c r="O242" s="166" t="s">
        <v>425</v>
      </c>
      <c r="P242" s="198" t="s">
        <v>25</v>
      </c>
      <c r="Q242" s="281"/>
      <c r="R242" s="282"/>
      <c r="S242" s="235">
        <v>872</v>
      </c>
      <c r="T242" s="235">
        <v>83.370999999999995</v>
      </c>
      <c r="U242" s="235">
        <v>955.37099999999998</v>
      </c>
      <c r="V242" s="283"/>
      <c r="W242" s="283"/>
      <c r="X242" s="283"/>
      <c r="Y242" s="283"/>
      <c r="Z242" s="283"/>
      <c r="AA242" s="283"/>
      <c r="AB242" s="283"/>
      <c r="AC242" s="164"/>
    </row>
    <row r="243" spans="1:29" ht="21.75" customHeight="1">
      <c r="A243" s="147"/>
      <c r="B243" s="279" t="s">
        <v>343</v>
      </c>
      <c r="C243" s="279"/>
      <c r="D243" s="279"/>
      <c r="E243" s="279"/>
      <c r="F243" s="279"/>
      <c r="G243" s="279"/>
      <c r="H243" s="279"/>
      <c r="I243" s="279"/>
      <c r="J243" s="279"/>
      <c r="K243" s="279"/>
      <c r="L243" s="280"/>
      <c r="M243" s="165">
        <v>4</v>
      </c>
      <c r="N243" s="165">
        <v>9</v>
      </c>
      <c r="O243" s="166" t="s">
        <v>425</v>
      </c>
      <c r="P243" s="198" t="s">
        <v>27</v>
      </c>
      <c r="Q243" s="281"/>
      <c r="R243" s="282"/>
      <c r="S243" s="235">
        <v>872</v>
      </c>
      <c r="T243" s="235">
        <v>83.370999999999995</v>
      </c>
      <c r="U243" s="235">
        <v>955.37099999999998</v>
      </c>
      <c r="V243" s="283"/>
      <c r="W243" s="283"/>
      <c r="X243" s="283"/>
      <c r="Y243" s="283"/>
      <c r="Z243" s="283"/>
      <c r="AA243" s="283"/>
      <c r="AB243" s="283"/>
      <c r="AC243" s="164"/>
    </row>
    <row r="244" spans="1:29" ht="12.75" customHeight="1">
      <c r="A244" s="147"/>
      <c r="B244" s="279" t="s">
        <v>345</v>
      </c>
      <c r="C244" s="279"/>
      <c r="D244" s="279"/>
      <c r="E244" s="279"/>
      <c r="F244" s="279"/>
      <c r="G244" s="279"/>
      <c r="H244" s="279"/>
      <c r="I244" s="279"/>
      <c r="J244" s="279"/>
      <c r="K244" s="279"/>
      <c r="L244" s="280"/>
      <c r="M244" s="165">
        <v>4</v>
      </c>
      <c r="N244" s="165">
        <v>9</v>
      </c>
      <c r="O244" s="166" t="s">
        <v>425</v>
      </c>
      <c r="P244" s="198" t="s">
        <v>29</v>
      </c>
      <c r="Q244" s="281"/>
      <c r="R244" s="282"/>
      <c r="S244" s="235">
        <v>872</v>
      </c>
      <c r="T244" s="235">
        <v>83.370999999999995</v>
      </c>
      <c r="U244" s="235">
        <v>955.37099999999998</v>
      </c>
      <c r="V244" s="283"/>
      <c r="W244" s="283"/>
      <c r="X244" s="283"/>
      <c r="Y244" s="283"/>
      <c r="Z244" s="283"/>
      <c r="AA244" s="283"/>
      <c r="AB244" s="283"/>
      <c r="AC244" s="164"/>
    </row>
    <row r="245" spans="1:29" ht="20.25" customHeight="1">
      <c r="A245" s="147"/>
      <c r="B245" s="284" t="s">
        <v>426</v>
      </c>
      <c r="C245" s="284"/>
      <c r="D245" s="284"/>
      <c r="E245" s="284"/>
      <c r="F245" s="284"/>
      <c r="G245" s="284"/>
      <c r="H245" s="284"/>
      <c r="I245" s="284"/>
      <c r="J245" s="284"/>
      <c r="K245" s="284"/>
      <c r="L245" s="285"/>
      <c r="M245" s="169">
        <v>4</v>
      </c>
      <c r="N245" s="169">
        <v>12</v>
      </c>
      <c r="O245" s="170">
        <v>0</v>
      </c>
      <c r="P245" s="230">
        <v>0</v>
      </c>
      <c r="Q245" s="286"/>
      <c r="R245" s="287"/>
      <c r="S245" s="234">
        <v>416.202</v>
      </c>
      <c r="T245" s="234">
        <v>853.71900000000005</v>
      </c>
      <c r="U245" s="234">
        <v>1269.921</v>
      </c>
      <c r="V245" s="288"/>
      <c r="W245" s="288"/>
      <c r="X245" s="288"/>
      <c r="Y245" s="288"/>
      <c r="Z245" s="288"/>
      <c r="AA245" s="288"/>
      <c r="AB245" s="288"/>
      <c r="AC245" s="164"/>
    </row>
    <row r="246" spans="1:29" ht="32.25" customHeight="1">
      <c r="A246" s="147"/>
      <c r="B246" s="279" t="s">
        <v>93</v>
      </c>
      <c r="C246" s="279"/>
      <c r="D246" s="279"/>
      <c r="E246" s="279"/>
      <c r="F246" s="279"/>
      <c r="G246" s="279"/>
      <c r="H246" s="279"/>
      <c r="I246" s="279"/>
      <c r="J246" s="279"/>
      <c r="K246" s="279"/>
      <c r="L246" s="280"/>
      <c r="M246" s="165">
        <v>4</v>
      </c>
      <c r="N246" s="165">
        <v>12</v>
      </c>
      <c r="O246" s="166" t="s">
        <v>427</v>
      </c>
      <c r="P246" s="198">
        <v>0</v>
      </c>
      <c r="Q246" s="281"/>
      <c r="R246" s="282"/>
      <c r="S246" s="235">
        <v>80</v>
      </c>
      <c r="T246" s="235">
        <v>821.7</v>
      </c>
      <c r="U246" s="235">
        <v>901.7</v>
      </c>
      <c r="V246" s="283"/>
      <c r="W246" s="283"/>
      <c r="X246" s="283"/>
      <c r="Y246" s="283"/>
      <c r="Z246" s="283"/>
      <c r="AA246" s="283"/>
      <c r="AB246" s="283"/>
      <c r="AC246" s="164"/>
    </row>
    <row r="247" spans="1:29" ht="21.75" customHeight="1">
      <c r="A247" s="147"/>
      <c r="B247" s="279" t="s">
        <v>94</v>
      </c>
      <c r="C247" s="279"/>
      <c r="D247" s="279"/>
      <c r="E247" s="279"/>
      <c r="F247" s="279"/>
      <c r="G247" s="279"/>
      <c r="H247" s="279"/>
      <c r="I247" s="279"/>
      <c r="J247" s="279"/>
      <c r="K247" s="279"/>
      <c r="L247" s="280"/>
      <c r="M247" s="165">
        <v>4</v>
      </c>
      <c r="N247" s="165">
        <v>12</v>
      </c>
      <c r="O247" s="166" t="s">
        <v>428</v>
      </c>
      <c r="P247" s="198">
        <v>0</v>
      </c>
      <c r="Q247" s="281"/>
      <c r="R247" s="282"/>
      <c r="S247" s="235">
        <v>80</v>
      </c>
      <c r="T247" s="235">
        <v>821.7</v>
      </c>
      <c r="U247" s="235">
        <v>901.7</v>
      </c>
      <c r="V247" s="283"/>
      <c r="W247" s="283"/>
      <c r="X247" s="283"/>
      <c r="Y247" s="283"/>
      <c r="Z247" s="283"/>
      <c r="AA247" s="283"/>
      <c r="AB247" s="283"/>
      <c r="AC247" s="164"/>
    </row>
    <row r="248" spans="1:29" ht="21.75" customHeight="1">
      <c r="A248" s="147"/>
      <c r="B248" s="279" t="s">
        <v>95</v>
      </c>
      <c r="C248" s="279"/>
      <c r="D248" s="279"/>
      <c r="E248" s="279"/>
      <c r="F248" s="279"/>
      <c r="G248" s="279"/>
      <c r="H248" s="279"/>
      <c r="I248" s="279"/>
      <c r="J248" s="279"/>
      <c r="K248" s="279"/>
      <c r="L248" s="280"/>
      <c r="M248" s="165">
        <v>4</v>
      </c>
      <c r="N248" s="165">
        <v>12</v>
      </c>
      <c r="O248" s="166" t="s">
        <v>429</v>
      </c>
      <c r="P248" s="198">
        <v>0</v>
      </c>
      <c r="Q248" s="281"/>
      <c r="R248" s="282"/>
      <c r="S248" s="235">
        <v>80</v>
      </c>
      <c r="T248" s="235">
        <v>821.7</v>
      </c>
      <c r="U248" s="235">
        <v>901.7</v>
      </c>
      <c r="V248" s="283"/>
      <c r="W248" s="283"/>
      <c r="X248" s="283"/>
      <c r="Y248" s="283"/>
      <c r="Z248" s="283"/>
      <c r="AA248" s="283"/>
      <c r="AB248" s="283"/>
      <c r="AC248" s="164"/>
    </row>
    <row r="249" spans="1:29" ht="21.75" customHeight="1">
      <c r="A249" s="147"/>
      <c r="B249" s="279" t="s">
        <v>342</v>
      </c>
      <c r="C249" s="279"/>
      <c r="D249" s="279"/>
      <c r="E249" s="279"/>
      <c r="F249" s="279"/>
      <c r="G249" s="279"/>
      <c r="H249" s="279"/>
      <c r="I249" s="279"/>
      <c r="J249" s="279"/>
      <c r="K249" s="279"/>
      <c r="L249" s="280"/>
      <c r="M249" s="165">
        <v>4</v>
      </c>
      <c r="N249" s="165">
        <v>12</v>
      </c>
      <c r="O249" s="166" t="s">
        <v>429</v>
      </c>
      <c r="P249" s="198" t="s">
        <v>25</v>
      </c>
      <c r="Q249" s="281"/>
      <c r="R249" s="282"/>
      <c r="S249" s="235">
        <v>80</v>
      </c>
      <c r="T249" s="235">
        <v>821.7</v>
      </c>
      <c r="U249" s="235">
        <v>901.7</v>
      </c>
      <c r="V249" s="283"/>
      <c r="W249" s="283"/>
      <c r="X249" s="283"/>
      <c r="Y249" s="283"/>
      <c r="Z249" s="283"/>
      <c r="AA249" s="283"/>
      <c r="AB249" s="283"/>
      <c r="AC249" s="164"/>
    </row>
    <row r="250" spans="1:29" ht="21.75" customHeight="1">
      <c r="A250" s="147"/>
      <c r="B250" s="279" t="s">
        <v>343</v>
      </c>
      <c r="C250" s="279"/>
      <c r="D250" s="279"/>
      <c r="E250" s="279"/>
      <c r="F250" s="279"/>
      <c r="G250" s="279"/>
      <c r="H250" s="279"/>
      <c r="I250" s="279"/>
      <c r="J250" s="279"/>
      <c r="K250" s="279"/>
      <c r="L250" s="280"/>
      <c r="M250" s="165">
        <v>4</v>
      </c>
      <c r="N250" s="165">
        <v>12</v>
      </c>
      <c r="O250" s="166" t="s">
        <v>429</v>
      </c>
      <c r="P250" s="198" t="s">
        <v>27</v>
      </c>
      <c r="Q250" s="281"/>
      <c r="R250" s="282"/>
      <c r="S250" s="235">
        <v>80</v>
      </c>
      <c r="T250" s="235">
        <v>821.7</v>
      </c>
      <c r="U250" s="235">
        <v>901.7</v>
      </c>
      <c r="V250" s="283"/>
      <c r="W250" s="283"/>
      <c r="X250" s="283"/>
      <c r="Y250" s="283"/>
      <c r="Z250" s="283"/>
      <c r="AA250" s="283"/>
      <c r="AB250" s="283"/>
      <c r="AC250" s="164"/>
    </row>
    <row r="251" spans="1:29" ht="12.75" customHeight="1">
      <c r="A251" s="147"/>
      <c r="B251" s="279" t="s">
        <v>345</v>
      </c>
      <c r="C251" s="279"/>
      <c r="D251" s="279"/>
      <c r="E251" s="279"/>
      <c r="F251" s="279"/>
      <c r="G251" s="279"/>
      <c r="H251" s="279"/>
      <c r="I251" s="279"/>
      <c r="J251" s="279"/>
      <c r="K251" s="279"/>
      <c r="L251" s="280"/>
      <c r="M251" s="165">
        <v>4</v>
      </c>
      <c r="N251" s="165">
        <v>12</v>
      </c>
      <c r="O251" s="166" t="s">
        <v>429</v>
      </c>
      <c r="P251" s="198" t="s">
        <v>29</v>
      </c>
      <c r="Q251" s="281"/>
      <c r="R251" s="282"/>
      <c r="S251" s="235">
        <v>80</v>
      </c>
      <c r="T251" s="235">
        <v>821.7</v>
      </c>
      <c r="U251" s="235">
        <v>901.7</v>
      </c>
      <c r="V251" s="283"/>
      <c r="W251" s="283"/>
      <c r="X251" s="283"/>
      <c r="Y251" s="283"/>
      <c r="Z251" s="283"/>
      <c r="AA251" s="283"/>
      <c r="AB251" s="283"/>
      <c r="AC251" s="164"/>
    </row>
    <row r="252" spans="1:29" ht="21.75" customHeight="1">
      <c r="A252" s="147"/>
      <c r="B252" s="279" t="s">
        <v>60</v>
      </c>
      <c r="C252" s="279"/>
      <c r="D252" s="279"/>
      <c r="E252" s="279"/>
      <c r="F252" s="279"/>
      <c r="G252" s="279"/>
      <c r="H252" s="279"/>
      <c r="I252" s="279"/>
      <c r="J252" s="279"/>
      <c r="K252" s="279"/>
      <c r="L252" s="280"/>
      <c r="M252" s="165">
        <v>4</v>
      </c>
      <c r="N252" s="165">
        <v>12</v>
      </c>
      <c r="O252" s="166" t="s">
        <v>360</v>
      </c>
      <c r="P252" s="198">
        <v>0</v>
      </c>
      <c r="Q252" s="281"/>
      <c r="R252" s="282"/>
      <c r="S252" s="235">
        <v>336.202</v>
      </c>
      <c r="T252" s="235">
        <v>32.018999999999998</v>
      </c>
      <c r="U252" s="235">
        <v>368.221</v>
      </c>
      <c r="V252" s="283"/>
      <c r="W252" s="283"/>
      <c r="X252" s="283"/>
      <c r="Y252" s="283"/>
      <c r="Z252" s="283"/>
      <c r="AA252" s="283"/>
      <c r="AB252" s="283"/>
      <c r="AC252" s="164"/>
    </row>
    <row r="253" spans="1:29" ht="21.75" customHeight="1">
      <c r="A253" s="147"/>
      <c r="B253" s="279" t="s">
        <v>396</v>
      </c>
      <c r="C253" s="279"/>
      <c r="D253" s="279"/>
      <c r="E253" s="279"/>
      <c r="F253" s="279"/>
      <c r="G253" s="279"/>
      <c r="H253" s="279"/>
      <c r="I253" s="279"/>
      <c r="J253" s="279"/>
      <c r="K253" s="279"/>
      <c r="L253" s="280"/>
      <c r="M253" s="165">
        <v>4</v>
      </c>
      <c r="N253" s="165">
        <v>12</v>
      </c>
      <c r="O253" s="166" t="s">
        <v>397</v>
      </c>
      <c r="P253" s="198">
        <v>0</v>
      </c>
      <c r="Q253" s="281"/>
      <c r="R253" s="282"/>
      <c r="S253" s="235">
        <v>336.202</v>
      </c>
      <c r="T253" s="235">
        <v>32.018999999999998</v>
      </c>
      <c r="U253" s="235">
        <v>368.221</v>
      </c>
      <c r="V253" s="283"/>
      <c r="W253" s="283"/>
      <c r="X253" s="283"/>
      <c r="Y253" s="283"/>
      <c r="Z253" s="283"/>
      <c r="AA253" s="283"/>
      <c r="AB253" s="283"/>
      <c r="AC253" s="164"/>
    </row>
    <row r="254" spans="1:29" ht="53.25" customHeight="1">
      <c r="A254" s="147"/>
      <c r="B254" s="279" t="s">
        <v>17</v>
      </c>
      <c r="C254" s="279"/>
      <c r="D254" s="279"/>
      <c r="E254" s="279"/>
      <c r="F254" s="279"/>
      <c r="G254" s="279"/>
      <c r="H254" s="279"/>
      <c r="I254" s="279"/>
      <c r="J254" s="279"/>
      <c r="K254" s="279"/>
      <c r="L254" s="280"/>
      <c r="M254" s="165">
        <v>4</v>
      </c>
      <c r="N254" s="165">
        <v>12</v>
      </c>
      <c r="O254" s="166" t="s">
        <v>397</v>
      </c>
      <c r="P254" s="198" t="s">
        <v>18</v>
      </c>
      <c r="Q254" s="281"/>
      <c r="R254" s="282"/>
      <c r="S254" s="235">
        <v>336.202</v>
      </c>
      <c r="T254" s="235">
        <v>32.018999999999998</v>
      </c>
      <c r="U254" s="235">
        <v>368.221</v>
      </c>
      <c r="V254" s="283"/>
      <c r="W254" s="283"/>
      <c r="X254" s="283"/>
      <c r="Y254" s="283"/>
      <c r="Z254" s="283"/>
      <c r="AA254" s="283"/>
      <c r="AB254" s="283"/>
      <c r="AC254" s="164"/>
    </row>
    <row r="255" spans="1:29" ht="21.75" customHeight="1">
      <c r="A255" s="147"/>
      <c r="B255" s="279" t="s">
        <v>38</v>
      </c>
      <c r="C255" s="279"/>
      <c r="D255" s="279"/>
      <c r="E255" s="279"/>
      <c r="F255" s="279"/>
      <c r="G255" s="279"/>
      <c r="H255" s="279"/>
      <c r="I255" s="279"/>
      <c r="J255" s="279"/>
      <c r="K255" s="279"/>
      <c r="L255" s="280"/>
      <c r="M255" s="165">
        <v>4</v>
      </c>
      <c r="N255" s="165">
        <v>12</v>
      </c>
      <c r="O255" s="166" t="s">
        <v>397</v>
      </c>
      <c r="P255" s="198" t="s">
        <v>39</v>
      </c>
      <c r="Q255" s="281"/>
      <c r="R255" s="282"/>
      <c r="S255" s="235">
        <v>336.202</v>
      </c>
      <c r="T255" s="235">
        <v>32.018999999999998</v>
      </c>
      <c r="U255" s="235">
        <v>368.221</v>
      </c>
      <c r="V255" s="283"/>
      <c r="W255" s="283"/>
      <c r="X255" s="283"/>
      <c r="Y255" s="283"/>
      <c r="Z255" s="283"/>
      <c r="AA255" s="283"/>
      <c r="AB255" s="283"/>
      <c r="AC255" s="164"/>
    </row>
    <row r="256" spans="1:29" ht="21.75" customHeight="1">
      <c r="A256" s="147"/>
      <c r="B256" s="279" t="s">
        <v>330</v>
      </c>
      <c r="C256" s="279"/>
      <c r="D256" s="279"/>
      <c r="E256" s="279"/>
      <c r="F256" s="279"/>
      <c r="G256" s="279"/>
      <c r="H256" s="279"/>
      <c r="I256" s="279"/>
      <c r="J256" s="279"/>
      <c r="K256" s="279"/>
      <c r="L256" s="280"/>
      <c r="M256" s="165">
        <v>4</v>
      </c>
      <c r="N256" s="165">
        <v>12</v>
      </c>
      <c r="O256" s="166" t="s">
        <v>397</v>
      </c>
      <c r="P256" s="198" t="s">
        <v>40</v>
      </c>
      <c r="Q256" s="281"/>
      <c r="R256" s="282"/>
      <c r="S256" s="235">
        <v>258.22000000000003</v>
      </c>
      <c r="T256" s="235">
        <v>24.591999999999999</v>
      </c>
      <c r="U256" s="235">
        <v>282.81200000000001</v>
      </c>
      <c r="V256" s="283"/>
      <c r="W256" s="283"/>
      <c r="X256" s="283"/>
      <c r="Y256" s="283"/>
      <c r="Z256" s="283"/>
      <c r="AA256" s="283"/>
      <c r="AB256" s="283"/>
      <c r="AC256" s="164"/>
    </row>
    <row r="257" spans="1:29" ht="32.25" customHeight="1">
      <c r="A257" s="147"/>
      <c r="B257" s="279" t="s">
        <v>331</v>
      </c>
      <c r="C257" s="279"/>
      <c r="D257" s="279"/>
      <c r="E257" s="279"/>
      <c r="F257" s="279"/>
      <c r="G257" s="279"/>
      <c r="H257" s="279"/>
      <c r="I257" s="279"/>
      <c r="J257" s="279"/>
      <c r="K257" s="279"/>
      <c r="L257" s="280"/>
      <c r="M257" s="165">
        <v>4</v>
      </c>
      <c r="N257" s="165">
        <v>12</v>
      </c>
      <c r="O257" s="166" t="s">
        <v>397</v>
      </c>
      <c r="P257" s="198" t="s">
        <v>42</v>
      </c>
      <c r="Q257" s="281"/>
      <c r="R257" s="282"/>
      <c r="S257" s="235">
        <v>77.981999999999999</v>
      </c>
      <c r="T257" s="235">
        <v>7.4269999999999996</v>
      </c>
      <c r="U257" s="235">
        <v>85.409000000000006</v>
      </c>
      <c r="V257" s="283"/>
      <c r="W257" s="283"/>
      <c r="X257" s="283"/>
      <c r="Y257" s="283"/>
      <c r="Z257" s="283"/>
      <c r="AA257" s="283"/>
      <c r="AB257" s="283"/>
      <c r="AC257" s="164"/>
    </row>
    <row r="258" spans="1:29" ht="12.75" customHeight="1">
      <c r="A258" s="147"/>
      <c r="B258" s="289" t="s">
        <v>430</v>
      </c>
      <c r="C258" s="289"/>
      <c r="D258" s="289"/>
      <c r="E258" s="289"/>
      <c r="F258" s="289"/>
      <c r="G258" s="289"/>
      <c r="H258" s="289"/>
      <c r="I258" s="289"/>
      <c r="J258" s="289"/>
      <c r="K258" s="289"/>
      <c r="L258" s="290"/>
      <c r="M258" s="167">
        <v>5</v>
      </c>
      <c r="N258" s="167">
        <v>0</v>
      </c>
      <c r="O258" s="168">
        <v>0</v>
      </c>
      <c r="P258" s="229">
        <v>0</v>
      </c>
      <c r="Q258" s="291"/>
      <c r="R258" s="292"/>
      <c r="S258" s="233">
        <v>3669</v>
      </c>
      <c r="T258" s="233">
        <v>0</v>
      </c>
      <c r="U258" s="233">
        <v>3669</v>
      </c>
      <c r="V258" s="293"/>
      <c r="W258" s="293"/>
      <c r="X258" s="293"/>
      <c r="Y258" s="293"/>
      <c r="Z258" s="293"/>
      <c r="AA258" s="293"/>
      <c r="AB258" s="293"/>
      <c r="AC258" s="164"/>
    </row>
    <row r="259" spans="1:29" ht="12.75" customHeight="1">
      <c r="A259" s="147"/>
      <c r="B259" s="284" t="s">
        <v>166</v>
      </c>
      <c r="C259" s="284"/>
      <c r="D259" s="284"/>
      <c r="E259" s="284"/>
      <c r="F259" s="284"/>
      <c r="G259" s="284"/>
      <c r="H259" s="284"/>
      <c r="I259" s="284"/>
      <c r="J259" s="284"/>
      <c r="K259" s="284"/>
      <c r="L259" s="285"/>
      <c r="M259" s="169">
        <v>5</v>
      </c>
      <c r="N259" s="169">
        <v>2</v>
      </c>
      <c r="O259" s="170">
        <v>0</v>
      </c>
      <c r="P259" s="230">
        <v>0</v>
      </c>
      <c r="Q259" s="286"/>
      <c r="R259" s="287"/>
      <c r="S259" s="234">
        <v>2864</v>
      </c>
      <c r="T259" s="234">
        <v>0</v>
      </c>
      <c r="U259" s="234">
        <v>2864</v>
      </c>
      <c r="V259" s="288"/>
      <c r="W259" s="288"/>
      <c r="X259" s="288"/>
      <c r="Y259" s="288"/>
      <c r="Z259" s="288"/>
      <c r="AA259" s="288"/>
      <c r="AB259" s="288"/>
      <c r="AC259" s="164"/>
    </row>
    <row r="260" spans="1:29" ht="21.75" customHeight="1">
      <c r="A260" s="147"/>
      <c r="B260" s="279" t="s">
        <v>91</v>
      </c>
      <c r="C260" s="279"/>
      <c r="D260" s="279"/>
      <c r="E260" s="279"/>
      <c r="F260" s="279"/>
      <c r="G260" s="279"/>
      <c r="H260" s="279"/>
      <c r="I260" s="279"/>
      <c r="J260" s="279"/>
      <c r="K260" s="279"/>
      <c r="L260" s="280"/>
      <c r="M260" s="165">
        <v>5</v>
      </c>
      <c r="N260" s="165">
        <v>2</v>
      </c>
      <c r="O260" s="166" t="s">
        <v>423</v>
      </c>
      <c r="P260" s="198">
        <v>0</v>
      </c>
      <c r="Q260" s="281"/>
      <c r="R260" s="282"/>
      <c r="S260" s="235">
        <v>2864</v>
      </c>
      <c r="T260" s="235">
        <v>0</v>
      </c>
      <c r="U260" s="235">
        <v>2864</v>
      </c>
      <c r="V260" s="283"/>
      <c r="W260" s="283"/>
      <c r="X260" s="283"/>
      <c r="Y260" s="283"/>
      <c r="Z260" s="283"/>
      <c r="AA260" s="283"/>
      <c r="AB260" s="283"/>
      <c r="AC260" s="164"/>
    </row>
    <row r="261" spans="1:29" ht="21.75" customHeight="1">
      <c r="A261" s="147"/>
      <c r="B261" s="279" t="s">
        <v>299</v>
      </c>
      <c r="C261" s="279"/>
      <c r="D261" s="279"/>
      <c r="E261" s="279"/>
      <c r="F261" s="279"/>
      <c r="G261" s="279"/>
      <c r="H261" s="279"/>
      <c r="I261" s="279"/>
      <c r="J261" s="279"/>
      <c r="K261" s="279"/>
      <c r="L261" s="280"/>
      <c r="M261" s="165">
        <v>5</v>
      </c>
      <c r="N261" s="165">
        <v>2</v>
      </c>
      <c r="O261" s="166" t="s">
        <v>424</v>
      </c>
      <c r="P261" s="198">
        <v>0</v>
      </c>
      <c r="Q261" s="281"/>
      <c r="R261" s="282"/>
      <c r="S261" s="235">
        <v>2864</v>
      </c>
      <c r="T261" s="235">
        <v>0</v>
      </c>
      <c r="U261" s="235">
        <v>2864</v>
      </c>
      <c r="V261" s="283"/>
      <c r="W261" s="283"/>
      <c r="X261" s="283"/>
      <c r="Y261" s="283"/>
      <c r="Z261" s="283"/>
      <c r="AA261" s="283"/>
      <c r="AB261" s="283"/>
      <c r="AC261" s="164"/>
    </row>
    <row r="262" spans="1:29" ht="21.75" customHeight="1">
      <c r="A262" s="147"/>
      <c r="B262" s="279" t="s">
        <v>24</v>
      </c>
      <c r="C262" s="279"/>
      <c r="D262" s="279"/>
      <c r="E262" s="279"/>
      <c r="F262" s="279"/>
      <c r="G262" s="279"/>
      <c r="H262" s="279"/>
      <c r="I262" s="279"/>
      <c r="J262" s="279"/>
      <c r="K262" s="279"/>
      <c r="L262" s="280"/>
      <c r="M262" s="165">
        <v>5</v>
      </c>
      <c r="N262" s="165">
        <v>2</v>
      </c>
      <c r="O262" s="166" t="s">
        <v>431</v>
      </c>
      <c r="P262" s="198">
        <v>0</v>
      </c>
      <c r="Q262" s="281"/>
      <c r="R262" s="282"/>
      <c r="S262" s="235">
        <v>2864</v>
      </c>
      <c r="T262" s="235">
        <v>0</v>
      </c>
      <c r="U262" s="235">
        <v>2864</v>
      </c>
      <c r="V262" s="283"/>
      <c r="W262" s="283"/>
      <c r="X262" s="283"/>
      <c r="Y262" s="283"/>
      <c r="Z262" s="283"/>
      <c r="AA262" s="283"/>
      <c r="AB262" s="283"/>
      <c r="AC262" s="164"/>
    </row>
    <row r="263" spans="1:29" ht="21.75" customHeight="1">
      <c r="A263" s="147"/>
      <c r="B263" s="279" t="s">
        <v>342</v>
      </c>
      <c r="C263" s="279"/>
      <c r="D263" s="279"/>
      <c r="E263" s="279"/>
      <c r="F263" s="279"/>
      <c r="G263" s="279"/>
      <c r="H263" s="279"/>
      <c r="I263" s="279"/>
      <c r="J263" s="279"/>
      <c r="K263" s="279"/>
      <c r="L263" s="280"/>
      <c r="M263" s="165">
        <v>5</v>
      </c>
      <c r="N263" s="165">
        <v>2</v>
      </c>
      <c r="O263" s="166" t="s">
        <v>431</v>
      </c>
      <c r="P263" s="198" t="s">
        <v>25</v>
      </c>
      <c r="Q263" s="281"/>
      <c r="R263" s="282"/>
      <c r="S263" s="235">
        <v>2864</v>
      </c>
      <c r="T263" s="235">
        <v>0</v>
      </c>
      <c r="U263" s="235">
        <v>2864</v>
      </c>
      <c r="V263" s="283"/>
      <c r="W263" s="283"/>
      <c r="X263" s="283"/>
      <c r="Y263" s="283"/>
      <c r="Z263" s="283"/>
      <c r="AA263" s="283"/>
      <c r="AB263" s="283"/>
      <c r="AC263" s="164"/>
    </row>
    <row r="264" spans="1:29" ht="21.75" customHeight="1">
      <c r="A264" s="147"/>
      <c r="B264" s="279" t="s">
        <v>343</v>
      </c>
      <c r="C264" s="279"/>
      <c r="D264" s="279"/>
      <c r="E264" s="279"/>
      <c r="F264" s="279"/>
      <c r="G264" s="279"/>
      <c r="H264" s="279"/>
      <c r="I264" s="279"/>
      <c r="J264" s="279"/>
      <c r="K264" s="279"/>
      <c r="L264" s="280"/>
      <c r="M264" s="165">
        <v>5</v>
      </c>
      <c r="N264" s="165">
        <v>2</v>
      </c>
      <c r="O264" s="166" t="s">
        <v>431</v>
      </c>
      <c r="P264" s="198" t="s">
        <v>27</v>
      </c>
      <c r="Q264" s="281"/>
      <c r="R264" s="282"/>
      <c r="S264" s="235">
        <v>2864</v>
      </c>
      <c r="T264" s="235">
        <v>0</v>
      </c>
      <c r="U264" s="235">
        <v>2864</v>
      </c>
      <c r="V264" s="283"/>
      <c r="W264" s="283"/>
      <c r="X264" s="283"/>
      <c r="Y264" s="283"/>
      <c r="Z264" s="283"/>
      <c r="AA264" s="283"/>
      <c r="AB264" s="283"/>
      <c r="AC264" s="164"/>
    </row>
    <row r="265" spans="1:29" ht="12.75" customHeight="1">
      <c r="A265" s="147"/>
      <c r="B265" s="279" t="s">
        <v>345</v>
      </c>
      <c r="C265" s="279"/>
      <c r="D265" s="279"/>
      <c r="E265" s="279"/>
      <c r="F265" s="279"/>
      <c r="G265" s="279"/>
      <c r="H265" s="279"/>
      <c r="I265" s="279"/>
      <c r="J265" s="279"/>
      <c r="K265" s="279"/>
      <c r="L265" s="280"/>
      <c r="M265" s="165">
        <v>5</v>
      </c>
      <c r="N265" s="165">
        <v>2</v>
      </c>
      <c r="O265" s="166" t="s">
        <v>431</v>
      </c>
      <c r="P265" s="198" t="s">
        <v>29</v>
      </c>
      <c r="Q265" s="281"/>
      <c r="R265" s="282"/>
      <c r="S265" s="235">
        <v>2864</v>
      </c>
      <c r="T265" s="235">
        <v>0</v>
      </c>
      <c r="U265" s="235">
        <v>2864</v>
      </c>
      <c r="V265" s="283"/>
      <c r="W265" s="283"/>
      <c r="X265" s="283"/>
      <c r="Y265" s="283"/>
      <c r="Z265" s="283"/>
      <c r="AA265" s="283"/>
      <c r="AB265" s="283"/>
      <c r="AC265" s="164"/>
    </row>
    <row r="266" spans="1:29" ht="12.75" customHeight="1">
      <c r="A266" s="147"/>
      <c r="B266" s="284" t="s">
        <v>96</v>
      </c>
      <c r="C266" s="284"/>
      <c r="D266" s="284"/>
      <c r="E266" s="284"/>
      <c r="F266" s="284"/>
      <c r="G266" s="284"/>
      <c r="H266" s="284"/>
      <c r="I266" s="284"/>
      <c r="J266" s="284"/>
      <c r="K266" s="284"/>
      <c r="L266" s="285"/>
      <c r="M266" s="169">
        <v>5</v>
      </c>
      <c r="N266" s="169">
        <v>3</v>
      </c>
      <c r="O266" s="170">
        <v>0</v>
      </c>
      <c r="P266" s="230">
        <v>0</v>
      </c>
      <c r="Q266" s="286"/>
      <c r="R266" s="287"/>
      <c r="S266" s="234">
        <v>805</v>
      </c>
      <c r="T266" s="234">
        <v>0</v>
      </c>
      <c r="U266" s="234">
        <v>805</v>
      </c>
      <c r="V266" s="288"/>
      <c r="W266" s="288"/>
      <c r="X266" s="288"/>
      <c r="Y266" s="288"/>
      <c r="Z266" s="288"/>
      <c r="AA266" s="288"/>
      <c r="AB266" s="288"/>
      <c r="AC266" s="164"/>
    </row>
    <row r="267" spans="1:29" ht="21.75" customHeight="1">
      <c r="A267" s="147"/>
      <c r="B267" s="279" t="s">
        <v>91</v>
      </c>
      <c r="C267" s="279"/>
      <c r="D267" s="279"/>
      <c r="E267" s="279"/>
      <c r="F267" s="279"/>
      <c r="G267" s="279"/>
      <c r="H267" s="279"/>
      <c r="I267" s="279"/>
      <c r="J267" s="279"/>
      <c r="K267" s="279"/>
      <c r="L267" s="280"/>
      <c r="M267" s="165">
        <v>5</v>
      </c>
      <c r="N267" s="165">
        <v>3</v>
      </c>
      <c r="O267" s="166" t="s">
        <v>423</v>
      </c>
      <c r="P267" s="198">
        <v>0</v>
      </c>
      <c r="Q267" s="281"/>
      <c r="R267" s="282"/>
      <c r="S267" s="235">
        <v>805</v>
      </c>
      <c r="T267" s="235">
        <v>0</v>
      </c>
      <c r="U267" s="235">
        <v>805</v>
      </c>
      <c r="V267" s="283"/>
      <c r="W267" s="283"/>
      <c r="X267" s="283"/>
      <c r="Y267" s="283"/>
      <c r="Z267" s="283"/>
      <c r="AA267" s="283"/>
      <c r="AB267" s="283"/>
      <c r="AC267" s="164"/>
    </row>
    <row r="268" spans="1:29" ht="12.75" customHeight="1">
      <c r="A268" s="147"/>
      <c r="B268" s="279" t="s">
        <v>97</v>
      </c>
      <c r="C268" s="279"/>
      <c r="D268" s="279"/>
      <c r="E268" s="279"/>
      <c r="F268" s="279"/>
      <c r="G268" s="279"/>
      <c r="H268" s="279"/>
      <c r="I268" s="279"/>
      <c r="J268" s="279"/>
      <c r="K268" s="279"/>
      <c r="L268" s="280"/>
      <c r="M268" s="165">
        <v>5</v>
      </c>
      <c r="N268" s="165">
        <v>3</v>
      </c>
      <c r="O268" s="166" t="s">
        <v>432</v>
      </c>
      <c r="P268" s="198">
        <v>0</v>
      </c>
      <c r="Q268" s="281"/>
      <c r="R268" s="282"/>
      <c r="S268" s="235">
        <v>805</v>
      </c>
      <c r="T268" s="235">
        <v>0</v>
      </c>
      <c r="U268" s="235">
        <v>805</v>
      </c>
      <c r="V268" s="283"/>
      <c r="W268" s="283"/>
      <c r="X268" s="283"/>
      <c r="Y268" s="283"/>
      <c r="Z268" s="283"/>
      <c r="AA268" s="283"/>
      <c r="AB268" s="283"/>
      <c r="AC268" s="164"/>
    </row>
    <row r="269" spans="1:29" ht="12.75" customHeight="1">
      <c r="A269" s="147"/>
      <c r="B269" s="279" t="s">
        <v>98</v>
      </c>
      <c r="C269" s="279"/>
      <c r="D269" s="279"/>
      <c r="E269" s="279"/>
      <c r="F269" s="279"/>
      <c r="G269" s="279"/>
      <c r="H269" s="279"/>
      <c r="I269" s="279"/>
      <c r="J269" s="279"/>
      <c r="K269" s="279"/>
      <c r="L269" s="280"/>
      <c r="M269" s="165">
        <v>5</v>
      </c>
      <c r="N269" s="165">
        <v>3</v>
      </c>
      <c r="O269" s="166" t="s">
        <v>433</v>
      </c>
      <c r="P269" s="198">
        <v>0</v>
      </c>
      <c r="Q269" s="281"/>
      <c r="R269" s="282"/>
      <c r="S269" s="235">
        <v>805</v>
      </c>
      <c r="T269" s="235">
        <v>0</v>
      </c>
      <c r="U269" s="235">
        <v>805</v>
      </c>
      <c r="V269" s="283"/>
      <c r="W269" s="283"/>
      <c r="X269" s="283"/>
      <c r="Y269" s="283"/>
      <c r="Z269" s="283"/>
      <c r="AA269" s="283"/>
      <c r="AB269" s="283"/>
      <c r="AC269" s="164"/>
    </row>
    <row r="270" spans="1:29" ht="21.75" customHeight="1">
      <c r="A270" s="147"/>
      <c r="B270" s="279" t="s">
        <v>342</v>
      </c>
      <c r="C270" s="279"/>
      <c r="D270" s="279"/>
      <c r="E270" s="279"/>
      <c r="F270" s="279"/>
      <c r="G270" s="279"/>
      <c r="H270" s="279"/>
      <c r="I270" s="279"/>
      <c r="J270" s="279"/>
      <c r="K270" s="279"/>
      <c r="L270" s="280"/>
      <c r="M270" s="165">
        <v>5</v>
      </c>
      <c r="N270" s="165">
        <v>3</v>
      </c>
      <c r="O270" s="166" t="s">
        <v>433</v>
      </c>
      <c r="P270" s="198" t="s">
        <v>25</v>
      </c>
      <c r="Q270" s="281"/>
      <c r="R270" s="282"/>
      <c r="S270" s="235">
        <v>805</v>
      </c>
      <c r="T270" s="235">
        <v>0</v>
      </c>
      <c r="U270" s="235">
        <v>805</v>
      </c>
      <c r="V270" s="283"/>
      <c r="W270" s="283"/>
      <c r="X270" s="283"/>
      <c r="Y270" s="283"/>
      <c r="Z270" s="283"/>
      <c r="AA270" s="283"/>
      <c r="AB270" s="283"/>
      <c r="AC270" s="164"/>
    </row>
    <row r="271" spans="1:29" ht="21.75" customHeight="1">
      <c r="A271" s="147"/>
      <c r="B271" s="279" t="s">
        <v>343</v>
      </c>
      <c r="C271" s="279"/>
      <c r="D271" s="279"/>
      <c r="E271" s="279"/>
      <c r="F271" s="279"/>
      <c r="G271" s="279"/>
      <c r="H271" s="279"/>
      <c r="I271" s="279"/>
      <c r="J271" s="279"/>
      <c r="K271" s="279"/>
      <c r="L271" s="280"/>
      <c r="M271" s="165">
        <v>5</v>
      </c>
      <c r="N271" s="165">
        <v>3</v>
      </c>
      <c r="O271" s="166" t="s">
        <v>433</v>
      </c>
      <c r="P271" s="198" t="s">
        <v>27</v>
      </c>
      <c r="Q271" s="281"/>
      <c r="R271" s="282"/>
      <c r="S271" s="235">
        <v>805</v>
      </c>
      <c r="T271" s="235">
        <v>0</v>
      </c>
      <c r="U271" s="235">
        <v>805</v>
      </c>
      <c r="V271" s="283"/>
      <c r="W271" s="283"/>
      <c r="X271" s="283"/>
      <c r="Y271" s="283"/>
      <c r="Z271" s="283"/>
      <c r="AA271" s="283"/>
      <c r="AB271" s="283"/>
      <c r="AC271" s="164"/>
    </row>
    <row r="272" spans="1:29" ht="12.75" customHeight="1">
      <c r="A272" s="147"/>
      <c r="B272" s="279" t="s">
        <v>345</v>
      </c>
      <c r="C272" s="279"/>
      <c r="D272" s="279"/>
      <c r="E272" s="279"/>
      <c r="F272" s="279"/>
      <c r="G272" s="279"/>
      <c r="H272" s="279"/>
      <c r="I272" s="279"/>
      <c r="J272" s="279"/>
      <c r="K272" s="279"/>
      <c r="L272" s="280"/>
      <c r="M272" s="165">
        <v>5</v>
      </c>
      <c r="N272" s="165">
        <v>3</v>
      </c>
      <c r="O272" s="166" t="s">
        <v>433</v>
      </c>
      <c r="P272" s="198" t="s">
        <v>29</v>
      </c>
      <c r="Q272" s="281"/>
      <c r="R272" s="282"/>
      <c r="S272" s="235">
        <v>805</v>
      </c>
      <c r="T272" s="235">
        <v>0</v>
      </c>
      <c r="U272" s="235">
        <v>805</v>
      </c>
      <c r="V272" s="283"/>
      <c r="W272" s="283"/>
      <c r="X272" s="283"/>
      <c r="Y272" s="283"/>
      <c r="Z272" s="283"/>
      <c r="AA272" s="283"/>
      <c r="AB272" s="283"/>
      <c r="AC272" s="164"/>
    </row>
    <row r="273" spans="1:29" ht="12.75" customHeight="1">
      <c r="A273" s="147"/>
      <c r="B273" s="289" t="s">
        <v>5</v>
      </c>
      <c r="C273" s="289"/>
      <c r="D273" s="289"/>
      <c r="E273" s="289"/>
      <c r="F273" s="289"/>
      <c r="G273" s="289"/>
      <c r="H273" s="289"/>
      <c r="I273" s="289"/>
      <c r="J273" s="289"/>
      <c r="K273" s="289"/>
      <c r="L273" s="290"/>
      <c r="M273" s="167">
        <v>7</v>
      </c>
      <c r="N273" s="167">
        <v>0</v>
      </c>
      <c r="O273" s="168">
        <v>0</v>
      </c>
      <c r="P273" s="229">
        <v>0</v>
      </c>
      <c r="Q273" s="291"/>
      <c r="R273" s="292"/>
      <c r="S273" s="233">
        <v>300899.64600000001</v>
      </c>
      <c r="T273" s="233">
        <v>14150.103999999999</v>
      </c>
      <c r="U273" s="233">
        <v>315049.75</v>
      </c>
      <c r="V273" s="293"/>
      <c r="W273" s="293"/>
      <c r="X273" s="293"/>
      <c r="Y273" s="293"/>
      <c r="Z273" s="293"/>
      <c r="AA273" s="293"/>
      <c r="AB273" s="293"/>
      <c r="AC273" s="164"/>
    </row>
    <row r="274" spans="1:29" ht="12.75" customHeight="1">
      <c r="A274" s="147"/>
      <c r="B274" s="284" t="s">
        <v>69</v>
      </c>
      <c r="C274" s="284"/>
      <c r="D274" s="284"/>
      <c r="E274" s="284"/>
      <c r="F274" s="284"/>
      <c r="G274" s="284"/>
      <c r="H274" s="284"/>
      <c r="I274" s="284"/>
      <c r="J274" s="284"/>
      <c r="K274" s="284"/>
      <c r="L274" s="285"/>
      <c r="M274" s="169">
        <v>7</v>
      </c>
      <c r="N274" s="169">
        <v>1</v>
      </c>
      <c r="O274" s="170">
        <v>0</v>
      </c>
      <c r="P274" s="230">
        <v>0</v>
      </c>
      <c r="Q274" s="286"/>
      <c r="R274" s="287"/>
      <c r="S274" s="234">
        <v>91292.797000000006</v>
      </c>
      <c r="T274" s="234">
        <v>6386.1319999999996</v>
      </c>
      <c r="U274" s="234">
        <v>97678.929000000004</v>
      </c>
      <c r="V274" s="288"/>
      <c r="W274" s="288"/>
      <c r="X274" s="288"/>
      <c r="Y274" s="288"/>
      <c r="Z274" s="288"/>
      <c r="AA274" s="288"/>
      <c r="AB274" s="288"/>
      <c r="AC274" s="164"/>
    </row>
    <row r="275" spans="1:29" ht="21.75" customHeight="1">
      <c r="A275" s="147"/>
      <c r="B275" s="279" t="s">
        <v>434</v>
      </c>
      <c r="C275" s="279"/>
      <c r="D275" s="279"/>
      <c r="E275" s="279"/>
      <c r="F275" s="279"/>
      <c r="G275" s="279"/>
      <c r="H275" s="279"/>
      <c r="I275" s="279"/>
      <c r="J275" s="279"/>
      <c r="K275" s="279"/>
      <c r="L275" s="280"/>
      <c r="M275" s="165">
        <v>7</v>
      </c>
      <c r="N275" s="165">
        <v>1</v>
      </c>
      <c r="O275" s="166" t="s">
        <v>435</v>
      </c>
      <c r="P275" s="198">
        <v>0</v>
      </c>
      <c r="Q275" s="281"/>
      <c r="R275" s="282"/>
      <c r="S275" s="235">
        <v>34704.796999999999</v>
      </c>
      <c r="T275" s="235">
        <v>4810.8419999999996</v>
      </c>
      <c r="U275" s="235">
        <v>39515.639000000003</v>
      </c>
      <c r="V275" s="283"/>
      <c r="W275" s="283"/>
      <c r="X275" s="283"/>
      <c r="Y275" s="283"/>
      <c r="Z275" s="283"/>
      <c r="AA275" s="283"/>
      <c r="AB275" s="283"/>
      <c r="AC275" s="164"/>
    </row>
    <row r="276" spans="1:29" ht="12.75" customHeight="1">
      <c r="A276" s="147"/>
      <c r="B276" s="279" t="s">
        <v>436</v>
      </c>
      <c r="C276" s="279"/>
      <c r="D276" s="279"/>
      <c r="E276" s="279"/>
      <c r="F276" s="279"/>
      <c r="G276" s="279"/>
      <c r="H276" s="279"/>
      <c r="I276" s="279"/>
      <c r="J276" s="279"/>
      <c r="K276" s="279"/>
      <c r="L276" s="280"/>
      <c r="M276" s="165">
        <v>7</v>
      </c>
      <c r="N276" s="165">
        <v>1</v>
      </c>
      <c r="O276" s="166" t="s">
        <v>437</v>
      </c>
      <c r="P276" s="198">
        <v>0</v>
      </c>
      <c r="Q276" s="281"/>
      <c r="R276" s="282"/>
      <c r="S276" s="235">
        <v>34704.796999999999</v>
      </c>
      <c r="T276" s="235">
        <v>4810.8419999999996</v>
      </c>
      <c r="U276" s="235">
        <v>39515.639000000003</v>
      </c>
      <c r="V276" s="283"/>
      <c r="W276" s="283"/>
      <c r="X276" s="283"/>
      <c r="Y276" s="283"/>
      <c r="Z276" s="283"/>
      <c r="AA276" s="283"/>
      <c r="AB276" s="283"/>
      <c r="AC276" s="164"/>
    </row>
    <row r="277" spans="1:29" ht="21.75" customHeight="1">
      <c r="A277" s="147"/>
      <c r="B277" s="279" t="s">
        <v>70</v>
      </c>
      <c r="C277" s="279"/>
      <c r="D277" s="279"/>
      <c r="E277" s="279"/>
      <c r="F277" s="279"/>
      <c r="G277" s="279"/>
      <c r="H277" s="279"/>
      <c r="I277" s="279"/>
      <c r="J277" s="279"/>
      <c r="K277" s="279"/>
      <c r="L277" s="280"/>
      <c r="M277" s="165">
        <v>7</v>
      </c>
      <c r="N277" s="165">
        <v>1</v>
      </c>
      <c r="O277" s="166" t="s">
        <v>438</v>
      </c>
      <c r="P277" s="198">
        <v>0</v>
      </c>
      <c r="Q277" s="281"/>
      <c r="R277" s="282"/>
      <c r="S277" s="235">
        <v>34704.796999999999</v>
      </c>
      <c r="T277" s="235">
        <v>4810.8419999999996</v>
      </c>
      <c r="U277" s="235">
        <v>39515.639000000003</v>
      </c>
      <c r="V277" s="283"/>
      <c r="W277" s="283"/>
      <c r="X277" s="283"/>
      <c r="Y277" s="283"/>
      <c r="Z277" s="283"/>
      <c r="AA277" s="283"/>
      <c r="AB277" s="283"/>
      <c r="AC277" s="164"/>
    </row>
    <row r="278" spans="1:29" ht="21.75" customHeight="1">
      <c r="A278" s="147"/>
      <c r="B278" s="279" t="s">
        <v>439</v>
      </c>
      <c r="C278" s="279"/>
      <c r="D278" s="279"/>
      <c r="E278" s="279"/>
      <c r="F278" s="279"/>
      <c r="G278" s="279"/>
      <c r="H278" s="279"/>
      <c r="I278" s="279"/>
      <c r="J278" s="279"/>
      <c r="K278" s="279"/>
      <c r="L278" s="280"/>
      <c r="M278" s="165">
        <v>7</v>
      </c>
      <c r="N278" s="165">
        <v>1</v>
      </c>
      <c r="O278" s="166" t="s">
        <v>438</v>
      </c>
      <c r="P278" s="198" t="s">
        <v>8</v>
      </c>
      <c r="Q278" s="281"/>
      <c r="R278" s="282"/>
      <c r="S278" s="235">
        <v>34704.796999999999</v>
      </c>
      <c r="T278" s="235">
        <v>4810.8419999999996</v>
      </c>
      <c r="U278" s="235">
        <v>39515.639000000003</v>
      </c>
      <c r="V278" s="283"/>
      <c r="W278" s="283"/>
      <c r="X278" s="283"/>
      <c r="Y278" s="283"/>
      <c r="Z278" s="283"/>
      <c r="AA278" s="283"/>
      <c r="AB278" s="283"/>
      <c r="AC278" s="164"/>
    </row>
    <row r="279" spans="1:29" ht="12.75" customHeight="1">
      <c r="A279" s="147"/>
      <c r="B279" s="279" t="s">
        <v>9</v>
      </c>
      <c r="C279" s="279"/>
      <c r="D279" s="279"/>
      <c r="E279" s="279"/>
      <c r="F279" s="279"/>
      <c r="G279" s="279"/>
      <c r="H279" s="279"/>
      <c r="I279" s="279"/>
      <c r="J279" s="279"/>
      <c r="K279" s="279"/>
      <c r="L279" s="280"/>
      <c r="M279" s="165">
        <v>7</v>
      </c>
      <c r="N279" s="165">
        <v>1</v>
      </c>
      <c r="O279" s="166" t="s">
        <v>438</v>
      </c>
      <c r="P279" s="198" t="s">
        <v>10</v>
      </c>
      <c r="Q279" s="281"/>
      <c r="R279" s="282"/>
      <c r="S279" s="235">
        <v>34704.796999999999</v>
      </c>
      <c r="T279" s="235">
        <v>4810.8419999999996</v>
      </c>
      <c r="U279" s="235">
        <v>39515.639000000003</v>
      </c>
      <c r="V279" s="283"/>
      <c r="W279" s="283"/>
      <c r="X279" s="283"/>
      <c r="Y279" s="283"/>
      <c r="Z279" s="283"/>
      <c r="AA279" s="283"/>
      <c r="AB279" s="283"/>
      <c r="AC279" s="164"/>
    </row>
    <row r="280" spans="1:29" ht="42.75" customHeight="1">
      <c r="A280" s="147"/>
      <c r="B280" s="279" t="s">
        <v>11</v>
      </c>
      <c r="C280" s="279"/>
      <c r="D280" s="279"/>
      <c r="E280" s="279"/>
      <c r="F280" s="279"/>
      <c r="G280" s="279"/>
      <c r="H280" s="279"/>
      <c r="I280" s="279"/>
      <c r="J280" s="279"/>
      <c r="K280" s="279"/>
      <c r="L280" s="280"/>
      <c r="M280" s="165">
        <v>7</v>
      </c>
      <c r="N280" s="165">
        <v>1</v>
      </c>
      <c r="O280" s="166" t="s">
        <v>438</v>
      </c>
      <c r="P280" s="198" t="s">
        <v>12</v>
      </c>
      <c r="Q280" s="281"/>
      <c r="R280" s="282"/>
      <c r="S280" s="235">
        <v>34704.796999999999</v>
      </c>
      <c r="T280" s="235">
        <v>4810.8419999999996</v>
      </c>
      <c r="U280" s="235">
        <v>39515.639000000003</v>
      </c>
      <c r="V280" s="283"/>
      <c r="W280" s="283"/>
      <c r="X280" s="283"/>
      <c r="Y280" s="283"/>
      <c r="Z280" s="283"/>
      <c r="AA280" s="283"/>
      <c r="AB280" s="283"/>
      <c r="AC280" s="164"/>
    </row>
    <row r="281" spans="1:29" ht="21.75" customHeight="1">
      <c r="A281" s="147"/>
      <c r="B281" s="279" t="s">
        <v>434</v>
      </c>
      <c r="C281" s="279"/>
      <c r="D281" s="279"/>
      <c r="E281" s="279"/>
      <c r="F281" s="279"/>
      <c r="G281" s="279"/>
      <c r="H281" s="279"/>
      <c r="I281" s="279"/>
      <c r="J281" s="279"/>
      <c r="K281" s="279"/>
      <c r="L281" s="280"/>
      <c r="M281" s="165">
        <v>7</v>
      </c>
      <c r="N281" s="165">
        <v>1</v>
      </c>
      <c r="O281" s="166" t="s">
        <v>435</v>
      </c>
      <c r="P281" s="198">
        <v>0</v>
      </c>
      <c r="Q281" s="281"/>
      <c r="R281" s="282"/>
      <c r="S281" s="235">
        <v>56588</v>
      </c>
      <c r="T281" s="235">
        <v>1575.29</v>
      </c>
      <c r="U281" s="235">
        <v>58163.29</v>
      </c>
      <c r="V281" s="283"/>
      <c r="W281" s="283"/>
      <c r="X281" s="283"/>
      <c r="Y281" s="283"/>
      <c r="Z281" s="283"/>
      <c r="AA281" s="283"/>
      <c r="AB281" s="283"/>
      <c r="AC281" s="164"/>
    </row>
    <row r="282" spans="1:29" ht="12.75" customHeight="1">
      <c r="A282" s="147"/>
      <c r="B282" s="279" t="s">
        <v>436</v>
      </c>
      <c r="C282" s="279"/>
      <c r="D282" s="279"/>
      <c r="E282" s="279"/>
      <c r="F282" s="279"/>
      <c r="G282" s="279"/>
      <c r="H282" s="279"/>
      <c r="I282" s="279"/>
      <c r="J282" s="279"/>
      <c r="K282" s="279"/>
      <c r="L282" s="280"/>
      <c r="M282" s="165">
        <v>7</v>
      </c>
      <c r="N282" s="165">
        <v>1</v>
      </c>
      <c r="O282" s="166" t="s">
        <v>437</v>
      </c>
      <c r="P282" s="198">
        <v>0</v>
      </c>
      <c r="Q282" s="281"/>
      <c r="R282" s="282"/>
      <c r="S282" s="235">
        <v>56588</v>
      </c>
      <c r="T282" s="235">
        <v>1575.29</v>
      </c>
      <c r="U282" s="235">
        <v>58163.29</v>
      </c>
      <c r="V282" s="283"/>
      <c r="W282" s="283"/>
      <c r="X282" s="283"/>
      <c r="Y282" s="283"/>
      <c r="Z282" s="283"/>
      <c r="AA282" s="283"/>
      <c r="AB282" s="283"/>
      <c r="AC282" s="164"/>
    </row>
    <row r="283" spans="1:29" ht="21.75" customHeight="1">
      <c r="A283" s="147"/>
      <c r="B283" s="279" t="s">
        <v>71</v>
      </c>
      <c r="C283" s="279"/>
      <c r="D283" s="279"/>
      <c r="E283" s="279"/>
      <c r="F283" s="279"/>
      <c r="G283" s="279"/>
      <c r="H283" s="279"/>
      <c r="I283" s="279"/>
      <c r="J283" s="279"/>
      <c r="K283" s="279"/>
      <c r="L283" s="280"/>
      <c r="M283" s="165">
        <v>7</v>
      </c>
      <c r="N283" s="165">
        <v>1</v>
      </c>
      <c r="O283" s="166" t="s">
        <v>440</v>
      </c>
      <c r="P283" s="198">
        <v>0</v>
      </c>
      <c r="Q283" s="281"/>
      <c r="R283" s="282"/>
      <c r="S283" s="235">
        <v>56588</v>
      </c>
      <c r="T283" s="235">
        <v>1575.29</v>
      </c>
      <c r="U283" s="235">
        <v>58163.29</v>
      </c>
      <c r="V283" s="283"/>
      <c r="W283" s="283"/>
      <c r="X283" s="283"/>
      <c r="Y283" s="283"/>
      <c r="Z283" s="283"/>
      <c r="AA283" s="283"/>
      <c r="AB283" s="283"/>
      <c r="AC283" s="164"/>
    </row>
    <row r="284" spans="1:29" ht="21.75" customHeight="1">
      <c r="A284" s="147"/>
      <c r="B284" s="279" t="s">
        <v>439</v>
      </c>
      <c r="C284" s="279"/>
      <c r="D284" s="279"/>
      <c r="E284" s="279"/>
      <c r="F284" s="279"/>
      <c r="G284" s="279"/>
      <c r="H284" s="279"/>
      <c r="I284" s="279"/>
      <c r="J284" s="279"/>
      <c r="K284" s="279"/>
      <c r="L284" s="280"/>
      <c r="M284" s="165">
        <v>7</v>
      </c>
      <c r="N284" s="165">
        <v>1</v>
      </c>
      <c r="O284" s="166" t="s">
        <v>440</v>
      </c>
      <c r="P284" s="198" t="s">
        <v>8</v>
      </c>
      <c r="Q284" s="281"/>
      <c r="R284" s="282"/>
      <c r="S284" s="235">
        <v>56588</v>
      </c>
      <c r="T284" s="235">
        <v>1575.29</v>
      </c>
      <c r="U284" s="235">
        <v>58163.29</v>
      </c>
      <c r="V284" s="283"/>
      <c r="W284" s="283"/>
      <c r="X284" s="283"/>
      <c r="Y284" s="283"/>
      <c r="Z284" s="283"/>
      <c r="AA284" s="283"/>
      <c r="AB284" s="283"/>
      <c r="AC284" s="164"/>
    </row>
    <row r="285" spans="1:29" ht="12.75" customHeight="1">
      <c r="A285" s="147"/>
      <c r="B285" s="279" t="s">
        <v>9</v>
      </c>
      <c r="C285" s="279"/>
      <c r="D285" s="279"/>
      <c r="E285" s="279"/>
      <c r="F285" s="279"/>
      <c r="G285" s="279"/>
      <c r="H285" s="279"/>
      <c r="I285" s="279"/>
      <c r="J285" s="279"/>
      <c r="K285" s="279"/>
      <c r="L285" s="280"/>
      <c r="M285" s="165">
        <v>7</v>
      </c>
      <c r="N285" s="165">
        <v>1</v>
      </c>
      <c r="O285" s="166" t="s">
        <v>440</v>
      </c>
      <c r="P285" s="198" t="s">
        <v>10</v>
      </c>
      <c r="Q285" s="281"/>
      <c r="R285" s="282"/>
      <c r="S285" s="235">
        <v>56588</v>
      </c>
      <c r="T285" s="235">
        <v>1575.29</v>
      </c>
      <c r="U285" s="235">
        <v>58163.29</v>
      </c>
      <c r="V285" s="283"/>
      <c r="W285" s="283"/>
      <c r="X285" s="283"/>
      <c r="Y285" s="283"/>
      <c r="Z285" s="283"/>
      <c r="AA285" s="283"/>
      <c r="AB285" s="283"/>
      <c r="AC285" s="164"/>
    </row>
    <row r="286" spans="1:29" ht="42.75" customHeight="1">
      <c r="A286" s="147"/>
      <c r="B286" s="279" t="s">
        <v>11</v>
      </c>
      <c r="C286" s="279"/>
      <c r="D286" s="279"/>
      <c r="E286" s="279"/>
      <c r="F286" s="279"/>
      <c r="G286" s="279"/>
      <c r="H286" s="279"/>
      <c r="I286" s="279"/>
      <c r="J286" s="279"/>
      <c r="K286" s="279"/>
      <c r="L286" s="280"/>
      <c r="M286" s="165">
        <v>7</v>
      </c>
      <c r="N286" s="165">
        <v>1</v>
      </c>
      <c r="O286" s="166" t="s">
        <v>440</v>
      </c>
      <c r="P286" s="198" t="s">
        <v>12</v>
      </c>
      <c r="Q286" s="281"/>
      <c r="R286" s="282"/>
      <c r="S286" s="235">
        <v>56588</v>
      </c>
      <c r="T286" s="235">
        <v>1575.29</v>
      </c>
      <c r="U286" s="235">
        <v>58163.29</v>
      </c>
      <c r="V286" s="283"/>
      <c r="W286" s="283"/>
      <c r="X286" s="283"/>
      <c r="Y286" s="283"/>
      <c r="Z286" s="283"/>
      <c r="AA286" s="283"/>
      <c r="AB286" s="283"/>
      <c r="AC286" s="164"/>
    </row>
    <row r="287" spans="1:29" ht="12.75" customHeight="1">
      <c r="A287" s="147"/>
      <c r="B287" s="284" t="s">
        <v>72</v>
      </c>
      <c r="C287" s="284"/>
      <c r="D287" s="284"/>
      <c r="E287" s="284"/>
      <c r="F287" s="284"/>
      <c r="G287" s="284"/>
      <c r="H287" s="284"/>
      <c r="I287" s="284"/>
      <c r="J287" s="284"/>
      <c r="K287" s="284"/>
      <c r="L287" s="285"/>
      <c r="M287" s="169">
        <v>7</v>
      </c>
      <c r="N287" s="169">
        <v>2</v>
      </c>
      <c r="O287" s="170">
        <v>0</v>
      </c>
      <c r="P287" s="230">
        <v>0</v>
      </c>
      <c r="Q287" s="286"/>
      <c r="R287" s="287"/>
      <c r="S287" s="234">
        <v>173174.429</v>
      </c>
      <c r="T287" s="234">
        <v>3098.19</v>
      </c>
      <c r="U287" s="234">
        <v>176272.61900000001</v>
      </c>
      <c r="V287" s="288"/>
      <c r="W287" s="288"/>
      <c r="X287" s="288"/>
      <c r="Y287" s="288"/>
      <c r="Z287" s="288"/>
      <c r="AA287" s="288"/>
      <c r="AB287" s="288"/>
      <c r="AC287" s="164"/>
    </row>
    <row r="288" spans="1:29" ht="21.75" customHeight="1">
      <c r="A288" s="147"/>
      <c r="B288" s="279" t="s">
        <v>434</v>
      </c>
      <c r="C288" s="279"/>
      <c r="D288" s="279"/>
      <c r="E288" s="279"/>
      <c r="F288" s="279"/>
      <c r="G288" s="279"/>
      <c r="H288" s="279"/>
      <c r="I288" s="279"/>
      <c r="J288" s="279"/>
      <c r="K288" s="279"/>
      <c r="L288" s="280"/>
      <c r="M288" s="165">
        <v>7</v>
      </c>
      <c r="N288" s="165">
        <v>2</v>
      </c>
      <c r="O288" s="166" t="s">
        <v>435</v>
      </c>
      <c r="P288" s="198">
        <v>0</v>
      </c>
      <c r="Q288" s="281"/>
      <c r="R288" s="282"/>
      <c r="S288" s="235">
        <v>16676.429</v>
      </c>
      <c r="T288" s="235">
        <v>0</v>
      </c>
      <c r="U288" s="235">
        <v>16676.429</v>
      </c>
      <c r="V288" s="283"/>
      <c r="W288" s="283"/>
      <c r="X288" s="283"/>
      <c r="Y288" s="283"/>
      <c r="Z288" s="283"/>
      <c r="AA288" s="283"/>
      <c r="AB288" s="283"/>
      <c r="AC288" s="164"/>
    </row>
    <row r="289" spans="1:29" ht="12.75" customHeight="1">
      <c r="A289" s="147"/>
      <c r="B289" s="279" t="s">
        <v>73</v>
      </c>
      <c r="C289" s="279"/>
      <c r="D289" s="279"/>
      <c r="E289" s="279"/>
      <c r="F289" s="279"/>
      <c r="G289" s="279"/>
      <c r="H289" s="279"/>
      <c r="I289" s="279"/>
      <c r="J289" s="279"/>
      <c r="K289" s="279"/>
      <c r="L289" s="280"/>
      <c r="M289" s="165">
        <v>7</v>
      </c>
      <c r="N289" s="165">
        <v>2</v>
      </c>
      <c r="O289" s="166" t="s">
        <v>441</v>
      </c>
      <c r="P289" s="198">
        <v>0</v>
      </c>
      <c r="Q289" s="281"/>
      <c r="R289" s="282"/>
      <c r="S289" s="235">
        <v>16676.429</v>
      </c>
      <c r="T289" s="235">
        <v>0</v>
      </c>
      <c r="U289" s="235">
        <v>16676.429</v>
      </c>
      <c r="V289" s="283"/>
      <c r="W289" s="283"/>
      <c r="X289" s="283"/>
      <c r="Y289" s="283"/>
      <c r="Z289" s="283"/>
      <c r="AA289" s="283"/>
      <c r="AB289" s="283"/>
      <c r="AC289" s="164"/>
    </row>
    <row r="290" spans="1:29" ht="21.75" customHeight="1">
      <c r="A290" s="147"/>
      <c r="B290" s="279" t="s">
        <v>70</v>
      </c>
      <c r="C290" s="279"/>
      <c r="D290" s="279"/>
      <c r="E290" s="279"/>
      <c r="F290" s="279"/>
      <c r="G290" s="279"/>
      <c r="H290" s="279"/>
      <c r="I290" s="279"/>
      <c r="J290" s="279"/>
      <c r="K290" s="279"/>
      <c r="L290" s="280"/>
      <c r="M290" s="165">
        <v>7</v>
      </c>
      <c r="N290" s="165">
        <v>2</v>
      </c>
      <c r="O290" s="166" t="s">
        <v>442</v>
      </c>
      <c r="P290" s="198">
        <v>0</v>
      </c>
      <c r="Q290" s="281"/>
      <c r="R290" s="282"/>
      <c r="S290" s="235">
        <v>16676.429</v>
      </c>
      <c r="T290" s="235">
        <v>0</v>
      </c>
      <c r="U290" s="235">
        <v>16676.429</v>
      </c>
      <c r="V290" s="283"/>
      <c r="W290" s="283"/>
      <c r="X290" s="283"/>
      <c r="Y290" s="283"/>
      <c r="Z290" s="283"/>
      <c r="AA290" s="283"/>
      <c r="AB290" s="283"/>
      <c r="AC290" s="164"/>
    </row>
    <row r="291" spans="1:29" ht="21.75" customHeight="1">
      <c r="A291" s="147"/>
      <c r="B291" s="279" t="s">
        <v>439</v>
      </c>
      <c r="C291" s="279"/>
      <c r="D291" s="279"/>
      <c r="E291" s="279"/>
      <c r="F291" s="279"/>
      <c r="G291" s="279"/>
      <c r="H291" s="279"/>
      <c r="I291" s="279"/>
      <c r="J291" s="279"/>
      <c r="K291" s="279"/>
      <c r="L291" s="280"/>
      <c r="M291" s="165">
        <v>7</v>
      </c>
      <c r="N291" s="165">
        <v>2</v>
      </c>
      <c r="O291" s="166" t="s">
        <v>442</v>
      </c>
      <c r="P291" s="198" t="s">
        <v>8</v>
      </c>
      <c r="Q291" s="281"/>
      <c r="R291" s="282"/>
      <c r="S291" s="235">
        <v>16676.429</v>
      </c>
      <c r="T291" s="235">
        <v>0</v>
      </c>
      <c r="U291" s="235">
        <v>16676.429</v>
      </c>
      <c r="V291" s="283"/>
      <c r="W291" s="283"/>
      <c r="X291" s="283"/>
      <c r="Y291" s="283"/>
      <c r="Z291" s="283"/>
      <c r="AA291" s="283"/>
      <c r="AB291" s="283"/>
      <c r="AC291" s="164"/>
    </row>
    <row r="292" spans="1:29" ht="12.75" customHeight="1">
      <c r="A292" s="147"/>
      <c r="B292" s="279" t="s">
        <v>9</v>
      </c>
      <c r="C292" s="279"/>
      <c r="D292" s="279"/>
      <c r="E292" s="279"/>
      <c r="F292" s="279"/>
      <c r="G292" s="279"/>
      <c r="H292" s="279"/>
      <c r="I292" s="279"/>
      <c r="J292" s="279"/>
      <c r="K292" s="279"/>
      <c r="L292" s="280"/>
      <c r="M292" s="165">
        <v>7</v>
      </c>
      <c r="N292" s="165">
        <v>2</v>
      </c>
      <c r="O292" s="166" t="s">
        <v>442</v>
      </c>
      <c r="P292" s="198" t="s">
        <v>10</v>
      </c>
      <c r="Q292" s="281"/>
      <c r="R292" s="282"/>
      <c r="S292" s="235">
        <v>16676.429</v>
      </c>
      <c r="T292" s="235">
        <v>0</v>
      </c>
      <c r="U292" s="235">
        <v>16676.429</v>
      </c>
      <c r="V292" s="283"/>
      <c r="W292" s="283"/>
      <c r="X292" s="283"/>
      <c r="Y292" s="283"/>
      <c r="Z292" s="283"/>
      <c r="AA292" s="283"/>
      <c r="AB292" s="283"/>
      <c r="AC292" s="164"/>
    </row>
    <row r="293" spans="1:29" ht="42.75" customHeight="1">
      <c r="A293" s="147"/>
      <c r="B293" s="279" t="s">
        <v>11</v>
      </c>
      <c r="C293" s="279"/>
      <c r="D293" s="279"/>
      <c r="E293" s="279"/>
      <c r="F293" s="279"/>
      <c r="G293" s="279"/>
      <c r="H293" s="279"/>
      <c r="I293" s="279"/>
      <c r="J293" s="279"/>
      <c r="K293" s="279"/>
      <c r="L293" s="280"/>
      <c r="M293" s="165">
        <v>7</v>
      </c>
      <c r="N293" s="165">
        <v>2</v>
      </c>
      <c r="O293" s="166" t="s">
        <v>442</v>
      </c>
      <c r="P293" s="198" t="s">
        <v>12</v>
      </c>
      <c r="Q293" s="281"/>
      <c r="R293" s="282"/>
      <c r="S293" s="235">
        <v>16676.429</v>
      </c>
      <c r="T293" s="235">
        <v>0</v>
      </c>
      <c r="U293" s="235">
        <v>16676.429</v>
      </c>
      <c r="V293" s="283"/>
      <c r="W293" s="283"/>
      <c r="X293" s="283"/>
      <c r="Y293" s="283"/>
      <c r="Z293" s="283"/>
      <c r="AA293" s="283"/>
      <c r="AB293" s="283"/>
      <c r="AC293" s="164"/>
    </row>
    <row r="294" spans="1:29" ht="21.75" customHeight="1">
      <c r="A294" s="147"/>
      <c r="B294" s="279" t="s">
        <v>434</v>
      </c>
      <c r="C294" s="279"/>
      <c r="D294" s="279"/>
      <c r="E294" s="279"/>
      <c r="F294" s="279"/>
      <c r="G294" s="279"/>
      <c r="H294" s="279"/>
      <c r="I294" s="279"/>
      <c r="J294" s="279"/>
      <c r="K294" s="279"/>
      <c r="L294" s="280"/>
      <c r="M294" s="165">
        <v>7</v>
      </c>
      <c r="N294" s="165">
        <v>2</v>
      </c>
      <c r="O294" s="166" t="s">
        <v>435</v>
      </c>
      <c r="P294" s="198">
        <v>0</v>
      </c>
      <c r="Q294" s="281"/>
      <c r="R294" s="282"/>
      <c r="S294" s="235">
        <v>2110</v>
      </c>
      <c r="T294" s="235">
        <v>0</v>
      </c>
      <c r="U294" s="235">
        <v>2110</v>
      </c>
      <c r="V294" s="283"/>
      <c r="W294" s="283"/>
      <c r="X294" s="283"/>
      <c r="Y294" s="283"/>
      <c r="Z294" s="283"/>
      <c r="AA294" s="283"/>
      <c r="AB294" s="283"/>
      <c r="AC294" s="164"/>
    </row>
    <row r="295" spans="1:29" ht="12.75" customHeight="1">
      <c r="A295" s="147"/>
      <c r="B295" s="279" t="s">
        <v>73</v>
      </c>
      <c r="C295" s="279"/>
      <c r="D295" s="279"/>
      <c r="E295" s="279"/>
      <c r="F295" s="279"/>
      <c r="G295" s="279"/>
      <c r="H295" s="279"/>
      <c r="I295" s="279"/>
      <c r="J295" s="279"/>
      <c r="K295" s="279"/>
      <c r="L295" s="280"/>
      <c r="M295" s="165">
        <v>7</v>
      </c>
      <c r="N295" s="165">
        <v>2</v>
      </c>
      <c r="O295" s="166" t="s">
        <v>441</v>
      </c>
      <c r="P295" s="198">
        <v>0</v>
      </c>
      <c r="Q295" s="281"/>
      <c r="R295" s="282"/>
      <c r="S295" s="235">
        <v>2110</v>
      </c>
      <c r="T295" s="235">
        <v>0</v>
      </c>
      <c r="U295" s="235">
        <v>2110</v>
      </c>
      <c r="V295" s="283"/>
      <c r="W295" s="283"/>
      <c r="X295" s="283"/>
      <c r="Y295" s="283"/>
      <c r="Z295" s="283"/>
      <c r="AA295" s="283"/>
      <c r="AB295" s="283"/>
      <c r="AC295" s="164"/>
    </row>
    <row r="296" spans="1:29" ht="21.75" customHeight="1">
      <c r="A296" s="147"/>
      <c r="B296" s="279" t="s">
        <v>70</v>
      </c>
      <c r="C296" s="279"/>
      <c r="D296" s="279"/>
      <c r="E296" s="279"/>
      <c r="F296" s="279"/>
      <c r="G296" s="279"/>
      <c r="H296" s="279"/>
      <c r="I296" s="279"/>
      <c r="J296" s="279"/>
      <c r="K296" s="279"/>
      <c r="L296" s="280"/>
      <c r="M296" s="165">
        <v>7</v>
      </c>
      <c r="N296" s="165">
        <v>2</v>
      </c>
      <c r="O296" s="166" t="s">
        <v>443</v>
      </c>
      <c r="P296" s="198">
        <v>0</v>
      </c>
      <c r="Q296" s="281"/>
      <c r="R296" s="282"/>
      <c r="S296" s="235">
        <v>2110</v>
      </c>
      <c r="T296" s="235">
        <v>0</v>
      </c>
      <c r="U296" s="235">
        <v>2110</v>
      </c>
      <c r="V296" s="283"/>
      <c r="W296" s="283"/>
      <c r="X296" s="283"/>
      <c r="Y296" s="283"/>
      <c r="Z296" s="283"/>
      <c r="AA296" s="283"/>
      <c r="AB296" s="283"/>
      <c r="AC296" s="164"/>
    </row>
    <row r="297" spans="1:29" ht="21.75" customHeight="1">
      <c r="A297" s="147"/>
      <c r="B297" s="279" t="s">
        <v>439</v>
      </c>
      <c r="C297" s="279"/>
      <c r="D297" s="279"/>
      <c r="E297" s="279"/>
      <c r="F297" s="279"/>
      <c r="G297" s="279"/>
      <c r="H297" s="279"/>
      <c r="I297" s="279"/>
      <c r="J297" s="279"/>
      <c r="K297" s="279"/>
      <c r="L297" s="280"/>
      <c r="M297" s="165">
        <v>7</v>
      </c>
      <c r="N297" s="165">
        <v>2</v>
      </c>
      <c r="O297" s="166" t="s">
        <v>443</v>
      </c>
      <c r="P297" s="198" t="s">
        <v>8</v>
      </c>
      <c r="Q297" s="281"/>
      <c r="R297" s="282"/>
      <c r="S297" s="235">
        <v>2110</v>
      </c>
      <c r="T297" s="235">
        <v>0</v>
      </c>
      <c r="U297" s="235">
        <v>2110</v>
      </c>
      <c r="V297" s="283"/>
      <c r="W297" s="283"/>
      <c r="X297" s="283"/>
      <c r="Y297" s="283"/>
      <c r="Z297" s="283"/>
      <c r="AA297" s="283"/>
      <c r="AB297" s="283"/>
      <c r="AC297" s="164"/>
    </row>
    <row r="298" spans="1:29" ht="12.75" customHeight="1">
      <c r="A298" s="147"/>
      <c r="B298" s="279" t="s">
        <v>9</v>
      </c>
      <c r="C298" s="279"/>
      <c r="D298" s="279"/>
      <c r="E298" s="279"/>
      <c r="F298" s="279"/>
      <c r="G298" s="279"/>
      <c r="H298" s="279"/>
      <c r="I298" s="279"/>
      <c r="J298" s="279"/>
      <c r="K298" s="279"/>
      <c r="L298" s="280"/>
      <c r="M298" s="165">
        <v>7</v>
      </c>
      <c r="N298" s="165">
        <v>2</v>
      </c>
      <c r="O298" s="166" t="s">
        <v>443</v>
      </c>
      <c r="P298" s="198" t="s">
        <v>10</v>
      </c>
      <c r="Q298" s="281"/>
      <c r="R298" s="282"/>
      <c r="S298" s="235">
        <v>2110</v>
      </c>
      <c r="T298" s="235">
        <v>0</v>
      </c>
      <c r="U298" s="235">
        <v>2110</v>
      </c>
      <c r="V298" s="283"/>
      <c r="W298" s="283"/>
      <c r="X298" s="283"/>
      <c r="Y298" s="283"/>
      <c r="Z298" s="283"/>
      <c r="AA298" s="283"/>
      <c r="AB298" s="283"/>
      <c r="AC298" s="164"/>
    </row>
    <row r="299" spans="1:29" ht="12.75" customHeight="1">
      <c r="A299" s="147"/>
      <c r="B299" s="279" t="s">
        <v>152</v>
      </c>
      <c r="C299" s="279"/>
      <c r="D299" s="279"/>
      <c r="E299" s="279"/>
      <c r="F299" s="279"/>
      <c r="G299" s="279"/>
      <c r="H299" s="279"/>
      <c r="I299" s="279"/>
      <c r="J299" s="279"/>
      <c r="K299" s="279"/>
      <c r="L299" s="280"/>
      <c r="M299" s="165">
        <v>7</v>
      </c>
      <c r="N299" s="165">
        <v>2</v>
      </c>
      <c r="O299" s="166" t="s">
        <v>443</v>
      </c>
      <c r="P299" s="198" t="s">
        <v>151</v>
      </c>
      <c r="Q299" s="281"/>
      <c r="R299" s="282"/>
      <c r="S299" s="235">
        <v>2110</v>
      </c>
      <c r="T299" s="235">
        <v>0</v>
      </c>
      <c r="U299" s="235">
        <v>2110</v>
      </c>
      <c r="V299" s="283"/>
      <c r="W299" s="283"/>
      <c r="X299" s="283"/>
      <c r="Y299" s="283"/>
      <c r="Z299" s="283"/>
      <c r="AA299" s="283"/>
      <c r="AB299" s="283"/>
      <c r="AC299" s="164"/>
    </row>
    <row r="300" spans="1:29" ht="21.75" customHeight="1">
      <c r="A300" s="147"/>
      <c r="B300" s="279" t="s">
        <v>434</v>
      </c>
      <c r="C300" s="279"/>
      <c r="D300" s="279"/>
      <c r="E300" s="279"/>
      <c r="F300" s="279"/>
      <c r="G300" s="279"/>
      <c r="H300" s="279"/>
      <c r="I300" s="279"/>
      <c r="J300" s="279"/>
      <c r="K300" s="279"/>
      <c r="L300" s="280"/>
      <c r="M300" s="165">
        <v>7</v>
      </c>
      <c r="N300" s="165">
        <v>2</v>
      </c>
      <c r="O300" s="166" t="s">
        <v>435</v>
      </c>
      <c r="P300" s="198">
        <v>0</v>
      </c>
      <c r="Q300" s="281"/>
      <c r="R300" s="282"/>
      <c r="S300" s="235">
        <v>154388</v>
      </c>
      <c r="T300" s="235">
        <v>3098.19</v>
      </c>
      <c r="U300" s="235">
        <v>157486.19</v>
      </c>
      <c r="V300" s="283"/>
      <c r="W300" s="283"/>
      <c r="X300" s="283"/>
      <c r="Y300" s="283"/>
      <c r="Z300" s="283"/>
      <c r="AA300" s="283"/>
      <c r="AB300" s="283"/>
      <c r="AC300" s="164"/>
    </row>
    <row r="301" spans="1:29" ht="12.75" customHeight="1">
      <c r="A301" s="147"/>
      <c r="B301" s="279" t="s">
        <v>73</v>
      </c>
      <c r="C301" s="279"/>
      <c r="D301" s="279"/>
      <c r="E301" s="279"/>
      <c r="F301" s="279"/>
      <c r="G301" s="279"/>
      <c r="H301" s="279"/>
      <c r="I301" s="279"/>
      <c r="J301" s="279"/>
      <c r="K301" s="279"/>
      <c r="L301" s="280"/>
      <c r="M301" s="165">
        <v>7</v>
      </c>
      <c r="N301" s="165">
        <v>2</v>
      </c>
      <c r="O301" s="166" t="s">
        <v>441</v>
      </c>
      <c r="P301" s="198">
        <v>0</v>
      </c>
      <c r="Q301" s="281"/>
      <c r="R301" s="282"/>
      <c r="S301" s="235">
        <v>154388</v>
      </c>
      <c r="T301" s="235">
        <v>3098.19</v>
      </c>
      <c r="U301" s="235">
        <v>157486.19</v>
      </c>
      <c r="V301" s="283"/>
      <c r="W301" s="283"/>
      <c r="X301" s="283"/>
      <c r="Y301" s="283"/>
      <c r="Z301" s="283"/>
      <c r="AA301" s="283"/>
      <c r="AB301" s="283"/>
      <c r="AC301" s="164"/>
    </row>
    <row r="302" spans="1:29" ht="53.25" customHeight="1">
      <c r="A302" s="147"/>
      <c r="B302" s="279" t="s">
        <v>165</v>
      </c>
      <c r="C302" s="279"/>
      <c r="D302" s="279"/>
      <c r="E302" s="279"/>
      <c r="F302" s="279"/>
      <c r="G302" s="279"/>
      <c r="H302" s="279"/>
      <c r="I302" s="279"/>
      <c r="J302" s="279"/>
      <c r="K302" s="279"/>
      <c r="L302" s="280"/>
      <c r="M302" s="165">
        <v>7</v>
      </c>
      <c r="N302" s="165">
        <v>2</v>
      </c>
      <c r="O302" s="166" t="s">
        <v>444</v>
      </c>
      <c r="P302" s="198">
        <v>0</v>
      </c>
      <c r="Q302" s="281"/>
      <c r="R302" s="282"/>
      <c r="S302" s="235">
        <v>154388</v>
      </c>
      <c r="T302" s="235">
        <v>3098.19</v>
      </c>
      <c r="U302" s="235">
        <v>157486.19</v>
      </c>
      <c r="V302" s="283"/>
      <c r="W302" s="283"/>
      <c r="X302" s="283"/>
      <c r="Y302" s="283"/>
      <c r="Z302" s="283"/>
      <c r="AA302" s="283"/>
      <c r="AB302" s="283"/>
      <c r="AC302" s="164"/>
    </row>
    <row r="303" spans="1:29" ht="21.75" customHeight="1">
      <c r="A303" s="147"/>
      <c r="B303" s="279" t="s">
        <v>439</v>
      </c>
      <c r="C303" s="279"/>
      <c r="D303" s="279"/>
      <c r="E303" s="279"/>
      <c r="F303" s="279"/>
      <c r="G303" s="279"/>
      <c r="H303" s="279"/>
      <c r="I303" s="279"/>
      <c r="J303" s="279"/>
      <c r="K303" s="279"/>
      <c r="L303" s="280"/>
      <c r="M303" s="165">
        <v>7</v>
      </c>
      <c r="N303" s="165">
        <v>2</v>
      </c>
      <c r="O303" s="166" t="s">
        <v>444</v>
      </c>
      <c r="P303" s="198" t="s">
        <v>8</v>
      </c>
      <c r="Q303" s="281"/>
      <c r="R303" s="282"/>
      <c r="S303" s="235">
        <v>154388</v>
      </c>
      <c r="T303" s="235">
        <v>3098.19</v>
      </c>
      <c r="U303" s="235">
        <v>157486.19</v>
      </c>
      <c r="V303" s="283"/>
      <c r="W303" s="283"/>
      <c r="X303" s="283"/>
      <c r="Y303" s="283"/>
      <c r="Z303" s="283"/>
      <c r="AA303" s="283"/>
      <c r="AB303" s="283"/>
      <c r="AC303" s="164"/>
    </row>
    <row r="304" spans="1:29" ht="12.75" customHeight="1">
      <c r="A304" s="147"/>
      <c r="B304" s="279" t="s">
        <v>9</v>
      </c>
      <c r="C304" s="279"/>
      <c r="D304" s="279"/>
      <c r="E304" s="279"/>
      <c r="F304" s="279"/>
      <c r="G304" s="279"/>
      <c r="H304" s="279"/>
      <c r="I304" s="279"/>
      <c r="J304" s="279"/>
      <c r="K304" s="279"/>
      <c r="L304" s="280"/>
      <c r="M304" s="165">
        <v>7</v>
      </c>
      <c r="N304" s="165">
        <v>2</v>
      </c>
      <c r="O304" s="166" t="s">
        <v>444</v>
      </c>
      <c r="P304" s="198" t="s">
        <v>10</v>
      </c>
      <c r="Q304" s="281"/>
      <c r="R304" s="282"/>
      <c r="S304" s="235">
        <v>154388</v>
      </c>
      <c r="T304" s="235">
        <v>3098.19</v>
      </c>
      <c r="U304" s="235">
        <v>157486.19</v>
      </c>
      <c r="V304" s="283"/>
      <c r="W304" s="283"/>
      <c r="X304" s="283"/>
      <c r="Y304" s="283"/>
      <c r="Z304" s="283"/>
      <c r="AA304" s="283"/>
      <c r="AB304" s="283"/>
      <c r="AC304" s="164"/>
    </row>
    <row r="305" spans="1:29" ht="42.75" customHeight="1">
      <c r="A305" s="147"/>
      <c r="B305" s="279" t="s">
        <v>11</v>
      </c>
      <c r="C305" s="279"/>
      <c r="D305" s="279"/>
      <c r="E305" s="279"/>
      <c r="F305" s="279"/>
      <c r="G305" s="279"/>
      <c r="H305" s="279"/>
      <c r="I305" s="279"/>
      <c r="J305" s="279"/>
      <c r="K305" s="279"/>
      <c r="L305" s="280"/>
      <c r="M305" s="165">
        <v>7</v>
      </c>
      <c r="N305" s="165">
        <v>2</v>
      </c>
      <c r="O305" s="166" t="s">
        <v>444</v>
      </c>
      <c r="P305" s="198" t="s">
        <v>12</v>
      </c>
      <c r="Q305" s="281"/>
      <c r="R305" s="282"/>
      <c r="S305" s="235">
        <v>154388</v>
      </c>
      <c r="T305" s="235">
        <v>3098.19</v>
      </c>
      <c r="U305" s="235">
        <v>157486.19</v>
      </c>
      <c r="V305" s="283"/>
      <c r="W305" s="283"/>
      <c r="X305" s="283"/>
      <c r="Y305" s="283"/>
      <c r="Z305" s="283"/>
      <c r="AA305" s="283"/>
      <c r="AB305" s="283"/>
      <c r="AC305" s="164"/>
    </row>
    <row r="306" spans="1:29" ht="12.75" customHeight="1">
      <c r="A306" s="147"/>
      <c r="B306" s="284" t="s">
        <v>445</v>
      </c>
      <c r="C306" s="284"/>
      <c r="D306" s="284"/>
      <c r="E306" s="284"/>
      <c r="F306" s="284"/>
      <c r="G306" s="284"/>
      <c r="H306" s="284"/>
      <c r="I306" s="284"/>
      <c r="J306" s="284"/>
      <c r="K306" s="284"/>
      <c r="L306" s="285"/>
      <c r="M306" s="169">
        <v>7</v>
      </c>
      <c r="N306" s="169">
        <v>3</v>
      </c>
      <c r="O306" s="170">
        <v>0</v>
      </c>
      <c r="P306" s="230">
        <v>0</v>
      </c>
      <c r="Q306" s="286"/>
      <c r="R306" s="287"/>
      <c r="S306" s="234">
        <v>18216.998</v>
      </c>
      <c r="T306" s="234">
        <v>2605.7460000000001</v>
      </c>
      <c r="U306" s="234">
        <v>20822.743999999999</v>
      </c>
      <c r="V306" s="288"/>
      <c r="W306" s="288"/>
      <c r="X306" s="288"/>
      <c r="Y306" s="288"/>
      <c r="Z306" s="288"/>
      <c r="AA306" s="288"/>
      <c r="AB306" s="288"/>
      <c r="AC306" s="164"/>
    </row>
    <row r="307" spans="1:29" ht="21.75" customHeight="1">
      <c r="A307" s="147"/>
      <c r="B307" s="279" t="s">
        <v>434</v>
      </c>
      <c r="C307" s="279"/>
      <c r="D307" s="279"/>
      <c r="E307" s="279"/>
      <c r="F307" s="279"/>
      <c r="G307" s="279"/>
      <c r="H307" s="279"/>
      <c r="I307" s="279"/>
      <c r="J307" s="279"/>
      <c r="K307" s="279"/>
      <c r="L307" s="280"/>
      <c r="M307" s="165">
        <v>7</v>
      </c>
      <c r="N307" s="165">
        <v>3</v>
      </c>
      <c r="O307" s="166" t="s">
        <v>435</v>
      </c>
      <c r="P307" s="198">
        <v>0</v>
      </c>
      <c r="Q307" s="281"/>
      <c r="R307" s="282"/>
      <c r="S307" s="235">
        <v>18216.998</v>
      </c>
      <c r="T307" s="235">
        <v>2605.7460000000001</v>
      </c>
      <c r="U307" s="235">
        <v>20822.743999999999</v>
      </c>
      <c r="V307" s="283"/>
      <c r="W307" s="283"/>
      <c r="X307" s="283"/>
      <c r="Y307" s="283"/>
      <c r="Z307" s="283"/>
      <c r="AA307" s="283"/>
      <c r="AB307" s="283"/>
      <c r="AC307" s="164"/>
    </row>
    <row r="308" spans="1:29" ht="12.75" customHeight="1">
      <c r="A308" s="147"/>
      <c r="B308" s="279" t="s">
        <v>446</v>
      </c>
      <c r="C308" s="279"/>
      <c r="D308" s="279"/>
      <c r="E308" s="279"/>
      <c r="F308" s="279"/>
      <c r="G308" s="279"/>
      <c r="H308" s="279"/>
      <c r="I308" s="279"/>
      <c r="J308" s="279"/>
      <c r="K308" s="279"/>
      <c r="L308" s="280"/>
      <c r="M308" s="165">
        <v>7</v>
      </c>
      <c r="N308" s="165">
        <v>3</v>
      </c>
      <c r="O308" s="166" t="s">
        <v>447</v>
      </c>
      <c r="P308" s="198">
        <v>0</v>
      </c>
      <c r="Q308" s="281"/>
      <c r="R308" s="282"/>
      <c r="S308" s="235">
        <v>18216.998</v>
      </c>
      <c r="T308" s="235">
        <v>2605.7460000000001</v>
      </c>
      <c r="U308" s="235">
        <v>20822.743999999999</v>
      </c>
      <c r="V308" s="283"/>
      <c r="W308" s="283"/>
      <c r="X308" s="283"/>
      <c r="Y308" s="283"/>
      <c r="Z308" s="283"/>
      <c r="AA308" s="283"/>
      <c r="AB308" s="283"/>
      <c r="AC308" s="164"/>
    </row>
    <row r="309" spans="1:29" ht="21.75" customHeight="1">
      <c r="A309" s="147"/>
      <c r="B309" s="279" t="s">
        <v>6</v>
      </c>
      <c r="C309" s="279"/>
      <c r="D309" s="279"/>
      <c r="E309" s="279"/>
      <c r="F309" s="279"/>
      <c r="G309" s="279"/>
      <c r="H309" s="279"/>
      <c r="I309" s="279"/>
      <c r="J309" s="279"/>
      <c r="K309" s="279"/>
      <c r="L309" s="280"/>
      <c r="M309" s="165">
        <v>7</v>
      </c>
      <c r="N309" s="165">
        <v>3</v>
      </c>
      <c r="O309" s="166" t="s">
        <v>448</v>
      </c>
      <c r="P309" s="198">
        <v>0</v>
      </c>
      <c r="Q309" s="281"/>
      <c r="R309" s="282"/>
      <c r="S309" s="235">
        <v>18216.998</v>
      </c>
      <c r="T309" s="235">
        <v>2605.7460000000001</v>
      </c>
      <c r="U309" s="235">
        <v>20822.743999999999</v>
      </c>
      <c r="V309" s="283"/>
      <c r="W309" s="283"/>
      <c r="X309" s="283"/>
      <c r="Y309" s="283"/>
      <c r="Z309" s="283"/>
      <c r="AA309" s="283"/>
      <c r="AB309" s="283"/>
      <c r="AC309" s="164"/>
    </row>
    <row r="310" spans="1:29" ht="21.75" customHeight="1">
      <c r="A310" s="147"/>
      <c r="B310" s="279" t="s">
        <v>439</v>
      </c>
      <c r="C310" s="279"/>
      <c r="D310" s="279"/>
      <c r="E310" s="279"/>
      <c r="F310" s="279"/>
      <c r="G310" s="279"/>
      <c r="H310" s="279"/>
      <c r="I310" s="279"/>
      <c r="J310" s="279"/>
      <c r="K310" s="279"/>
      <c r="L310" s="280"/>
      <c r="M310" s="165">
        <v>7</v>
      </c>
      <c r="N310" s="165">
        <v>3</v>
      </c>
      <c r="O310" s="166" t="s">
        <v>448</v>
      </c>
      <c r="P310" s="198" t="s">
        <v>8</v>
      </c>
      <c r="Q310" s="281"/>
      <c r="R310" s="282"/>
      <c r="S310" s="235">
        <v>18216.998</v>
      </c>
      <c r="T310" s="235">
        <v>2605.7460000000001</v>
      </c>
      <c r="U310" s="235">
        <v>20822.743999999999</v>
      </c>
      <c r="V310" s="283"/>
      <c r="W310" s="283"/>
      <c r="X310" s="283"/>
      <c r="Y310" s="283"/>
      <c r="Z310" s="283"/>
      <c r="AA310" s="283"/>
      <c r="AB310" s="283"/>
      <c r="AC310" s="164"/>
    </row>
    <row r="311" spans="1:29" ht="12.75" customHeight="1">
      <c r="A311" s="147"/>
      <c r="B311" s="279" t="s">
        <v>9</v>
      </c>
      <c r="C311" s="279"/>
      <c r="D311" s="279"/>
      <c r="E311" s="279"/>
      <c r="F311" s="279"/>
      <c r="G311" s="279"/>
      <c r="H311" s="279"/>
      <c r="I311" s="279"/>
      <c r="J311" s="279"/>
      <c r="K311" s="279"/>
      <c r="L311" s="280"/>
      <c r="M311" s="165">
        <v>7</v>
      </c>
      <c r="N311" s="165">
        <v>3</v>
      </c>
      <c r="O311" s="166" t="s">
        <v>448</v>
      </c>
      <c r="P311" s="198" t="s">
        <v>10</v>
      </c>
      <c r="Q311" s="281"/>
      <c r="R311" s="282"/>
      <c r="S311" s="235">
        <v>18216.998</v>
      </c>
      <c r="T311" s="235">
        <v>2605.7460000000001</v>
      </c>
      <c r="U311" s="235">
        <v>20822.743999999999</v>
      </c>
      <c r="V311" s="283"/>
      <c r="W311" s="283"/>
      <c r="X311" s="283"/>
      <c r="Y311" s="283"/>
      <c r="Z311" s="283"/>
      <c r="AA311" s="283"/>
      <c r="AB311" s="283"/>
      <c r="AC311" s="164"/>
    </row>
    <row r="312" spans="1:29" ht="42.75" customHeight="1">
      <c r="A312" s="147"/>
      <c r="B312" s="279" t="s">
        <v>11</v>
      </c>
      <c r="C312" s="279"/>
      <c r="D312" s="279"/>
      <c r="E312" s="279"/>
      <c r="F312" s="279"/>
      <c r="G312" s="279"/>
      <c r="H312" s="279"/>
      <c r="I312" s="279"/>
      <c r="J312" s="279"/>
      <c r="K312" s="279"/>
      <c r="L312" s="280"/>
      <c r="M312" s="165">
        <v>7</v>
      </c>
      <c r="N312" s="165">
        <v>3</v>
      </c>
      <c r="O312" s="166" t="s">
        <v>448</v>
      </c>
      <c r="P312" s="198" t="s">
        <v>12</v>
      </c>
      <c r="Q312" s="281"/>
      <c r="R312" s="282"/>
      <c r="S312" s="235">
        <v>18216.998</v>
      </c>
      <c r="T312" s="235">
        <v>2605.7460000000001</v>
      </c>
      <c r="U312" s="235">
        <v>20822.743999999999</v>
      </c>
      <c r="V312" s="283"/>
      <c r="W312" s="283"/>
      <c r="X312" s="283"/>
      <c r="Y312" s="283"/>
      <c r="Z312" s="283"/>
      <c r="AA312" s="283"/>
      <c r="AB312" s="283"/>
      <c r="AC312" s="164"/>
    </row>
    <row r="313" spans="1:29" ht="20.25" customHeight="1">
      <c r="A313" s="147"/>
      <c r="B313" s="284" t="s">
        <v>309</v>
      </c>
      <c r="C313" s="284"/>
      <c r="D313" s="284"/>
      <c r="E313" s="284"/>
      <c r="F313" s="284"/>
      <c r="G313" s="284"/>
      <c r="H313" s="284"/>
      <c r="I313" s="284"/>
      <c r="J313" s="284"/>
      <c r="K313" s="284"/>
      <c r="L313" s="285"/>
      <c r="M313" s="169">
        <v>7</v>
      </c>
      <c r="N313" s="169">
        <v>5</v>
      </c>
      <c r="O313" s="170">
        <v>0</v>
      </c>
      <c r="P313" s="230">
        <v>0</v>
      </c>
      <c r="Q313" s="286"/>
      <c r="R313" s="287"/>
      <c r="S313" s="234">
        <v>65.3</v>
      </c>
      <c r="T313" s="234">
        <v>-25.3</v>
      </c>
      <c r="U313" s="234">
        <v>40</v>
      </c>
      <c r="V313" s="288"/>
      <c r="W313" s="288"/>
      <c r="X313" s="288"/>
      <c r="Y313" s="288"/>
      <c r="Z313" s="288"/>
      <c r="AA313" s="288"/>
      <c r="AB313" s="288"/>
      <c r="AC313" s="164"/>
    </row>
    <row r="314" spans="1:29" ht="32.25" customHeight="1">
      <c r="A314" s="147"/>
      <c r="B314" s="279" t="s">
        <v>156</v>
      </c>
      <c r="C314" s="279"/>
      <c r="D314" s="279"/>
      <c r="E314" s="279"/>
      <c r="F314" s="279"/>
      <c r="G314" s="279"/>
      <c r="H314" s="279"/>
      <c r="I314" s="279"/>
      <c r="J314" s="279"/>
      <c r="K314" s="279"/>
      <c r="L314" s="280"/>
      <c r="M314" s="165">
        <v>7</v>
      </c>
      <c r="N314" s="165">
        <v>5</v>
      </c>
      <c r="O314" s="166" t="s">
        <v>449</v>
      </c>
      <c r="P314" s="198">
        <v>0</v>
      </c>
      <c r="Q314" s="281"/>
      <c r="R314" s="282"/>
      <c r="S314" s="235">
        <v>65.3</v>
      </c>
      <c r="T314" s="235">
        <v>-25.3</v>
      </c>
      <c r="U314" s="235">
        <v>40</v>
      </c>
      <c r="V314" s="283"/>
      <c r="W314" s="283"/>
      <c r="X314" s="283"/>
      <c r="Y314" s="283"/>
      <c r="Z314" s="283"/>
      <c r="AA314" s="283"/>
      <c r="AB314" s="283"/>
      <c r="AC314" s="164"/>
    </row>
    <row r="315" spans="1:29" ht="21.75" customHeight="1">
      <c r="A315" s="147"/>
      <c r="B315" s="279" t="s">
        <v>26</v>
      </c>
      <c r="C315" s="279"/>
      <c r="D315" s="279"/>
      <c r="E315" s="279"/>
      <c r="F315" s="279"/>
      <c r="G315" s="279"/>
      <c r="H315" s="279"/>
      <c r="I315" s="279"/>
      <c r="J315" s="279"/>
      <c r="K315" s="279"/>
      <c r="L315" s="280"/>
      <c r="M315" s="165">
        <v>7</v>
      </c>
      <c r="N315" s="165">
        <v>5</v>
      </c>
      <c r="O315" s="166" t="s">
        <v>450</v>
      </c>
      <c r="P315" s="198">
        <v>0</v>
      </c>
      <c r="Q315" s="281"/>
      <c r="R315" s="282"/>
      <c r="S315" s="235">
        <v>65.3</v>
      </c>
      <c r="T315" s="235">
        <v>-25.3</v>
      </c>
      <c r="U315" s="235">
        <v>40</v>
      </c>
      <c r="V315" s="283"/>
      <c r="W315" s="283"/>
      <c r="X315" s="283"/>
      <c r="Y315" s="283"/>
      <c r="Z315" s="283"/>
      <c r="AA315" s="283"/>
      <c r="AB315" s="283"/>
      <c r="AC315" s="164"/>
    </row>
    <row r="316" spans="1:29" ht="53.25" customHeight="1">
      <c r="A316" s="147"/>
      <c r="B316" s="279" t="s">
        <v>17</v>
      </c>
      <c r="C316" s="279"/>
      <c r="D316" s="279"/>
      <c r="E316" s="279"/>
      <c r="F316" s="279"/>
      <c r="G316" s="279"/>
      <c r="H316" s="279"/>
      <c r="I316" s="279"/>
      <c r="J316" s="279"/>
      <c r="K316" s="279"/>
      <c r="L316" s="280"/>
      <c r="M316" s="165">
        <v>7</v>
      </c>
      <c r="N316" s="165">
        <v>5</v>
      </c>
      <c r="O316" s="166" t="s">
        <v>450</v>
      </c>
      <c r="P316" s="198" t="s">
        <v>18</v>
      </c>
      <c r="Q316" s="281"/>
      <c r="R316" s="282"/>
      <c r="S316" s="235">
        <v>25.3</v>
      </c>
      <c r="T316" s="235">
        <v>-25.3</v>
      </c>
      <c r="U316" s="235">
        <v>0</v>
      </c>
      <c r="V316" s="283"/>
      <c r="W316" s="283"/>
      <c r="X316" s="283"/>
      <c r="Y316" s="283"/>
      <c r="Z316" s="283"/>
      <c r="AA316" s="283"/>
      <c r="AB316" s="283"/>
      <c r="AC316" s="164"/>
    </row>
    <row r="317" spans="1:29" ht="21.75" customHeight="1">
      <c r="A317" s="147"/>
      <c r="B317" s="279" t="s">
        <v>38</v>
      </c>
      <c r="C317" s="279"/>
      <c r="D317" s="279"/>
      <c r="E317" s="279"/>
      <c r="F317" s="279"/>
      <c r="G317" s="279"/>
      <c r="H317" s="279"/>
      <c r="I317" s="279"/>
      <c r="J317" s="279"/>
      <c r="K317" s="279"/>
      <c r="L317" s="280"/>
      <c r="M317" s="165">
        <v>7</v>
      </c>
      <c r="N317" s="165">
        <v>5</v>
      </c>
      <c r="O317" s="166" t="s">
        <v>450</v>
      </c>
      <c r="P317" s="198" t="s">
        <v>39</v>
      </c>
      <c r="Q317" s="281"/>
      <c r="R317" s="282"/>
      <c r="S317" s="235">
        <v>25.3</v>
      </c>
      <c r="T317" s="235">
        <v>-25.3</v>
      </c>
      <c r="U317" s="235">
        <v>0</v>
      </c>
      <c r="V317" s="283"/>
      <c r="W317" s="283"/>
      <c r="X317" s="283"/>
      <c r="Y317" s="283"/>
      <c r="Z317" s="283"/>
      <c r="AA317" s="283"/>
      <c r="AB317" s="283"/>
      <c r="AC317" s="164"/>
    </row>
    <row r="318" spans="1:29" ht="32.25" customHeight="1">
      <c r="A318" s="147"/>
      <c r="B318" s="279" t="s">
        <v>350</v>
      </c>
      <c r="C318" s="279"/>
      <c r="D318" s="279"/>
      <c r="E318" s="279"/>
      <c r="F318" s="279"/>
      <c r="G318" s="279"/>
      <c r="H318" s="279"/>
      <c r="I318" s="279"/>
      <c r="J318" s="279"/>
      <c r="K318" s="279"/>
      <c r="L318" s="280"/>
      <c r="M318" s="165">
        <v>7</v>
      </c>
      <c r="N318" s="165">
        <v>5</v>
      </c>
      <c r="O318" s="166" t="s">
        <v>450</v>
      </c>
      <c r="P318" s="198" t="s">
        <v>41</v>
      </c>
      <c r="Q318" s="281"/>
      <c r="R318" s="282"/>
      <c r="S318" s="235">
        <v>25.3</v>
      </c>
      <c r="T318" s="235">
        <v>-25.3</v>
      </c>
      <c r="U318" s="235">
        <v>0</v>
      </c>
      <c r="V318" s="283"/>
      <c r="W318" s="283"/>
      <c r="X318" s="283"/>
      <c r="Y318" s="283"/>
      <c r="Z318" s="283"/>
      <c r="AA318" s="283"/>
      <c r="AB318" s="283"/>
      <c r="AC318" s="164"/>
    </row>
    <row r="319" spans="1:29" ht="21.75" customHeight="1">
      <c r="A319" s="147"/>
      <c r="B319" s="279" t="s">
        <v>342</v>
      </c>
      <c r="C319" s="279"/>
      <c r="D319" s="279"/>
      <c r="E319" s="279"/>
      <c r="F319" s="279"/>
      <c r="G319" s="279"/>
      <c r="H319" s="279"/>
      <c r="I319" s="279"/>
      <c r="J319" s="279"/>
      <c r="K319" s="279"/>
      <c r="L319" s="280"/>
      <c r="M319" s="165">
        <v>7</v>
      </c>
      <c r="N319" s="165">
        <v>5</v>
      </c>
      <c r="O319" s="166" t="s">
        <v>450</v>
      </c>
      <c r="P319" s="198" t="s">
        <v>25</v>
      </c>
      <c r="Q319" s="281"/>
      <c r="R319" s="282"/>
      <c r="S319" s="235">
        <v>40</v>
      </c>
      <c r="T319" s="235">
        <v>0</v>
      </c>
      <c r="U319" s="235">
        <v>40</v>
      </c>
      <c r="V319" s="283"/>
      <c r="W319" s="283"/>
      <c r="X319" s="283"/>
      <c r="Y319" s="283"/>
      <c r="Z319" s="283"/>
      <c r="AA319" s="283"/>
      <c r="AB319" s="283"/>
      <c r="AC319" s="164"/>
    </row>
    <row r="320" spans="1:29" ht="21.75" customHeight="1">
      <c r="A320" s="147"/>
      <c r="B320" s="279" t="s">
        <v>343</v>
      </c>
      <c r="C320" s="279"/>
      <c r="D320" s="279"/>
      <c r="E320" s="279"/>
      <c r="F320" s="279"/>
      <c r="G320" s="279"/>
      <c r="H320" s="279"/>
      <c r="I320" s="279"/>
      <c r="J320" s="279"/>
      <c r="K320" s="279"/>
      <c r="L320" s="280"/>
      <c r="M320" s="165">
        <v>7</v>
      </c>
      <c r="N320" s="165">
        <v>5</v>
      </c>
      <c r="O320" s="166" t="s">
        <v>450</v>
      </c>
      <c r="P320" s="198" t="s">
        <v>27</v>
      </c>
      <c r="Q320" s="281"/>
      <c r="R320" s="282"/>
      <c r="S320" s="235">
        <v>40</v>
      </c>
      <c r="T320" s="235">
        <v>0</v>
      </c>
      <c r="U320" s="235">
        <v>40</v>
      </c>
      <c r="V320" s="283"/>
      <c r="W320" s="283"/>
      <c r="X320" s="283"/>
      <c r="Y320" s="283"/>
      <c r="Z320" s="283"/>
      <c r="AA320" s="283"/>
      <c r="AB320" s="283"/>
      <c r="AC320" s="164"/>
    </row>
    <row r="321" spans="1:29" ht="12.75" customHeight="1">
      <c r="A321" s="147"/>
      <c r="B321" s="279" t="s">
        <v>345</v>
      </c>
      <c r="C321" s="279"/>
      <c r="D321" s="279"/>
      <c r="E321" s="279"/>
      <c r="F321" s="279"/>
      <c r="G321" s="279"/>
      <c r="H321" s="279"/>
      <c r="I321" s="279"/>
      <c r="J321" s="279"/>
      <c r="K321" s="279"/>
      <c r="L321" s="280"/>
      <c r="M321" s="165">
        <v>7</v>
      </c>
      <c r="N321" s="165">
        <v>5</v>
      </c>
      <c r="O321" s="166" t="s">
        <v>450</v>
      </c>
      <c r="P321" s="198" t="s">
        <v>29</v>
      </c>
      <c r="Q321" s="281"/>
      <c r="R321" s="282"/>
      <c r="S321" s="235">
        <v>40</v>
      </c>
      <c r="T321" s="235">
        <v>0</v>
      </c>
      <c r="U321" s="235">
        <v>40</v>
      </c>
      <c r="V321" s="283"/>
      <c r="W321" s="283"/>
      <c r="X321" s="283"/>
      <c r="Y321" s="283"/>
      <c r="Z321" s="283"/>
      <c r="AA321" s="283"/>
      <c r="AB321" s="283"/>
      <c r="AC321" s="164"/>
    </row>
    <row r="322" spans="1:29" ht="12.75" customHeight="1">
      <c r="A322" s="147"/>
      <c r="B322" s="284" t="s">
        <v>451</v>
      </c>
      <c r="C322" s="284"/>
      <c r="D322" s="284"/>
      <c r="E322" s="284"/>
      <c r="F322" s="284"/>
      <c r="G322" s="284"/>
      <c r="H322" s="284"/>
      <c r="I322" s="284"/>
      <c r="J322" s="284"/>
      <c r="K322" s="284"/>
      <c r="L322" s="285"/>
      <c r="M322" s="169">
        <v>7</v>
      </c>
      <c r="N322" s="169">
        <v>7</v>
      </c>
      <c r="O322" s="170">
        <v>0</v>
      </c>
      <c r="P322" s="230">
        <v>0</v>
      </c>
      <c r="Q322" s="286"/>
      <c r="R322" s="287"/>
      <c r="S322" s="234">
        <v>1910.1</v>
      </c>
      <c r="T322" s="234">
        <v>0</v>
      </c>
      <c r="U322" s="234">
        <v>1910.1</v>
      </c>
      <c r="V322" s="288"/>
      <c r="W322" s="288"/>
      <c r="X322" s="288"/>
      <c r="Y322" s="288"/>
      <c r="Z322" s="288"/>
      <c r="AA322" s="288"/>
      <c r="AB322" s="288"/>
      <c r="AC322" s="164"/>
    </row>
    <row r="323" spans="1:29" ht="21.75" customHeight="1">
      <c r="A323" s="147"/>
      <c r="B323" s="279" t="s">
        <v>434</v>
      </c>
      <c r="C323" s="279"/>
      <c r="D323" s="279"/>
      <c r="E323" s="279"/>
      <c r="F323" s="279"/>
      <c r="G323" s="279"/>
      <c r="H323" s="279"/>
      <c r="I323" s="279"/>
      <c r="J323" s="279"/>
      <c r="K323" s="279"/>
      <c r="L323" s="280"/>
      <c r="M323" s="165">
        <v>7</v>
      </c>
      <c r="N323" s="165">
        <v>7</v>
      </c>
      <c r="O323" s="166" t="s">
        <v>435</v>
      </c>
      <c r="P323" s="198">
        <v>0</v>
      </c>
      <c r="Q323" s="281"/>
      <c r="R323" s="282"/>
      <c r="S323" s="235">
        <v>1910.1</v>
      </c>
      <c r="T323" s="235">
        <v>0</v>
      </c>
      <c r="U323" s="235">
        <v>1910.1</v>
      </c>
      <c r="V323" s="283"/>
      <c r="W323" s="283"/>
      <c r="X323" s="283"/>
      <c r="Y323" s="283"/>
      <c r="Z323" s="283"/>
      <c r="AA323" s="283"/>
      <c r="AB323" s="283"/>
      <c r="AC323" s="164"/>
    </row>
    <row r="324" spans="1:29" ht="12.75" customHeight="1">
      <c r="A324" s="147"/>
      <c r="B324" s="279" t="s">
        <v>74</v>
      </c>
      <c r="C324" s="279"/>
      <c r="D324" s="279"/>
      <c r="E324" s="279"/>
      <c r="F324" s="279"/>
      <c r="G324" s="279"/>
      <c r="H324" s="279"/>
      <c r="I324" s="279"/>
      <c r="J324" s="279"/>
      <c r="K324" s="279"/>
      <c r="L324" s="280"/>
      <c r="M324" s="165">
        <v>7</v>
      </c>
      <c r="N324" s="165">
        <v>7</v>
      </c>
      <c r="O324" s="166" t="s">
        <v>452</v>
      </c>
      <c r="P324" s="198">
        <v>0</v>
      </c>
      <c r="Q324" s="281"/>
      <c r="R324" s="282"/>
      <c r="S324" s="235">
        <v>1910.1</v>
      </c>
      <c r="T324" s="235">
        <v>0</v>
      </c>
      <c r="U324" s="235">
        <v>1910.1</v>
      </c>
      <c r="V324" s="283"/>
      <c r="W324" s="283"/>
      <c r="X324" s="283"/>
      <c r="Y324" s="283"/>
      <c r="Z324" s="283"/>
      <c r="AA324" s="283"/>
      <c r="AB324" s="283"/>
      <c r="AC324" s="164"/>
    </row>
    <row r="325" spans="1:29" ht="12.75" customHeight="1">
      <c r="A325" s="147"/>
      <c r="B325" s="279" t="s">
        <v>75</v>
      </c>
      <c r="C325" s="279"/>
      <c r="D325" s="279"/>
      <c r="E325" s="279"/>
      <c r="F325" s="279"/>
      <c r="G325" s="279"/>
      <c r="H325" s="279"/>
      <c r="I325" s="279"/>
      <c r="J325" s="279"/>
      <c r="K325" s="279"/>
      <c r="L325" s="280"/>
      <c r="M325" s="165">
        <v>7</v>
      </c>
      <c r="N325" s="165">
        <v>7</v>
      </c>
      <c r="O325" s="166" t="s">
        <v>453</v>
      </c>
      <c r="P325" s="198">
        <v>0</v>
      </c>
      <c r="Q325" s="281"/>
      <c r="R325" s="282"/>
      <c r="S325" s="235">
        <v>1910.1</v>
      </c>
      <c r="T325" s="235">
        <v>0</v>
      </c>
      <c r="U325" s="235">
        <v>1910.1</v>
      </c>
      <c r="V325" s="283"/>
      <c r="W325" s="283"/>
      <c r="X325" s="283"/>
      <c r="Y325" s="283"/>
      <c r="Z325" s="283"/>
      <c r="AA325" s="283"/>
      <c r="AB325" s="283"/>
      <c r="AC325" s="164"/>
    </row>
    <row r="326" spans="1:29" ht="21.75" customHeight="1">
      <c r="A326" s="147"/>
      <c r="B326" s="279" t="s">
        <v>439</v>
      </c>
      <c r="C326" s="279"/>
      <c r="D326" s="279"/>
      <c r="E326" s="279"/>
      <c r="F326" s="279"/>
      <c r="G326" s="279"/>
      <c r="H326" s="279"/>
      <c r="I326" s="279"/>
      <c r="J326" s="279"/>
      <c r="K326" s="279"/>
      <c r="L326" s="280"/>
      <c r="M326" s="165">
        <v>7</v>
      </c>
      <c r="N326" s="165">
        <v>7</v>
      </c>
      <c r="O326" s="166" t="s">
        <v>453</v>
      </c>
      <c r="P326" s="198" t="s">
        <v>8</v>
      </c>
      <c r="Q326" s="281"/>
      <c r="R326" s="282"/>
      <c r="S326" s="235">
        <v>1910.1</v>
      </c>
      <c r="T326" s="235">
        <v>0</v>
      </c>
      <c r="U326" s="235">
        <v>1910.1</v>
      </c>
      <c r="V326" s="283"/>
      <c r="W326" s="283"/>
      <c r="X326" s="283"/>
      <c r="Y326" s="283"/>
      <c r="Z326" s="283"/>
      <c r="AA326" s="283"/>
      <c r="AB326" s="283"/>
      <c r="AC326" s="164"/>
    </row>
    <row r="327" spans="1:29" ht="12.75" customHeight="1">
      <c r="A327" s="147"/>
      <c r="B327" s="279" t="s">
        <v>9</v>
      </c>
      <c r="C327" s="279"/>
      <c r="D327" s="279"/>
      <c r="E327" s="279"/>
      <c r="F327" s="279"/>
      <c r="G327" s="279"/>
      <c r="H327" s="279"/>
      <c r="I327" s="279"/>
      <c r="J327" s="279"/>
      <c r="K327" s="279"/>
      <c r="L327" s="280"/>
      <c r="M327" s="165">
        <v>7</v>
      </c>
      <c r="N327" s="165">
        <v>7</v>
      </c>
      <c r="O327" s="166" t="s">
        <v>453</v>
      </c>
      <c r="P327" s="198" t="s">
        <v>10</v>
      </c>
      <c r="Q327" s="281"/>
      <c r="R327" s="282"/>
      <c r="S327" s="235">
        <v>1910.1</v>
      </c>
      <c r="T327" s="235">
        <v>0</v>
      </c>
      <c r="U327" s="235">
        <v>1910.1</v>
      </c>
      <c r="V327" s="283"/>
      <c r="W327" s="283"/>
      <c r="X327" s="283"/>
      <c r="Y327" s="283"/>
      <c r="Z327" s="283"/>
      <c r="AA327" s="283"/>
      <c r="AB327" s="283"/>
      <c r="AC327" s="164"/>
    </row>
    <row r="328" spans="1:29" ht="42.75" customHeight="1">
      <c r="A328" s="147"/>
      <c r="B328" s="279" t="s">
        <v>11</v>
      </c>
      <c r="C328" s="279"/>
      <c r="D328" s="279"/>
      <c r="E328" s="279"/>
      <c r="F328" s="279"/>
      <c r="G328" s="279"/>
      <c r="H328" s="279"/>
      <c r="I328" s="279"/>
      <c r="J328" s="279"/>
      <c r="K328" s="279"/>
      <c r="L328" s="280"/>
      <c r="M328" s="165">
        <v>7</v>
      </c>
      <c r="N328" s="165">
        <v>7</v>
      </c>
      <c r="O328" s="166" t="s">
        <v>453</v>
      </c>
      <c r="P328" s="198" t="s">
        <v>12</v>
      </c>
      <c r="Q328" s="281"/>
      <c r="R328" s="282"/>
      <c r="S328" s="235">
        <v>1910.1</v>
      </c>
      <c r="T328" s="235">
        <v>0</v>
      </c>
      <c r="U328" s="235">
        <v>1910.1</v>
      </c>
      <c r="V328" s="283"/>
      <c r="W328" s="283"/>
      <c r="X328" s="283"/>
      <c r="Y328" s="283"/>
      <c r="Z328" s="283"/>
      <c r="AA328" s="283"/>
      <c r="AB328" s="283"/>
      <c r="AC328" s="164"/>
    </row>
    <row r="329" spans="1:29" ht="12.75" customHeight="1">
      <c r="A329" s="147"/>
      <c r="B329" s="284" t="s">
        <v>76</v>
      </c>
      <c r="C329" s="284"/>
      <c r="D329" s="284"/>
      <c r="E329" s="284"/>
      <c r="F329" s="284"/>
      <c r="G329" s="284"/>
      <c r="H329" s="284"/>
      <c r="I329" s="284"/>
      <c r="J329" s="284"/>
      <c r="K329" s="284"/>
      <c r="L329" s="285"/>
      <c r="M329" s="169">
        <v>7</v>
      </c>
      <c r="N329" s="169">
        <v>9</v>
      </c>
      <c r="O329" s="170">
        <v>0</v>
      </c>
      <c r="P329" s="230">
        <v>0</v>
      </c>
      <c r="Q329" s="286"/>
      <c r="R329" s="287"/>
      <c r="S329" s="234">
        <v>16240.022000000001</v>
      </c>
      <c r="T329" s="234">
        <v>2085.3359999999998</v>
      </c>
      <c r="U329" s="234">
        <v>18325.358</v>
      </c>
      <c r="V329" s="288"/>
      <c r="W329" s="288"/>
      <c r="X329" s="288"/>
      <c r="Y329" s="288"/>
      <c r="Z329" s="288"/>
      <c r="AA329" s="288"/>
      <c r="AB329" s="288"/>
      <c r="AC329" s="164"/>
    </row>
    <row r="330" spans="1:29" ht="21.75" customHeight="1">
      <c r="A330" s="147"/>
      <c r="B330" s="279" t="s">
        <v>434</v>
      </c>
      <c r="C330" s="279"/>
      <c r="D330" s="279"/>
      <c r="E330" s="279"/>
      <c r="F330" s="279"/>
      <c r="G330" s="279"/>
      <c r="H330" s="279"/>
      <c r="I330" s="279"/>
      <c r="J330" s="279"/>
      <c r="K330" s="279"/>
      <c r="L330" s="280"/>
      <c r="M330" s="165">
        <v>7</v>
      </c>
      <c r="N330" s="165">
        <v>9</v>
      </c>
      <c r="O330" s="166" t="s">
        <v>435</v>
      </c>
      <c r="P330" s="198">
        <v>0</v>
      </c>
      <c r="Q330" s="281"/>
      <c r="R330" s="282"/>
      <c r="S330" s="235">
        <v>1547.134</v>
      </c>
      <c r="T330" s="235">
        <v>143.77000000000001</v>
      </c>
      <c r="U330" s="235">
        <v>1690.904</v>
      </c>
      <c r="V330" s="283"/>
      <c r="W330" s="283"/>
      <c r="X330" s="283"/>
      <c r="Y330" s="283"/>
      <c r="Z330" s="283"/>
      <c r="AA330" s="283"/>
      <c r="AB330" s="283"/>
      <c r="AC330" s="164"/>
    </row>
    <row r="331" spans="1:29" ht="21.75" customHeight="1">
      <c r="A331" s="147"/>
      <c r="B331" s="279" t="s">
        <v>454</v>
      </c>
      <c r="C331" s="279"/>
      <c r="D331" s="279"/>
      <c r="E331" s="279"/>
      <c r="F331" s="279"/>
      <c r="G331" s="279"/>
      <c r="H331" s="279"/>
      <c r="I331" s="279"/>
      <c r="J331" s="279"/>
      <c r="K331" s="279"/>
      <c r="L331" s="280"/>
      <c r="M331" s="165">
        <v>7</v>
      </c>
      <c r="N331" s="165">
        <v>9</v>
      </c>
      <c r="O331" s="166" t="s">
        <v>455</v>
      </c>
      <c r="P331" s="198">
        <v>0</v>
      </c>
      <c r="Q331" s="281"/>
      <c r="R331" s="282"/>
      <c r="S331" s="235">
        <v>1547.134</v>
      </c>
      <c r="T331" s="235">
        <v>143.77000000000001</v>
      </c>
      <c r="U331" s="235">
        <v>1690.904</v>
      </c>
      <c r="V331" s="283"/>
      <c r="W331" s="283"/>
      <c r="X331" s="283"/>
      <c r="Y331" s="283"/>
      <c r="Z331" s="283"/>
      <c r="AA331" s="283"/>
      <c r="AB331" s="283"/>
      <c r="AC331" s="164"/>
    </row>
    <row r="332" spans="1:29" ht="32.25" customHeight="1">
      <c r="A332" s="147"/>
      <c r="B332" s="279" t="s">
        <v>64</v>
      </c>
      <c r="C332" s="279"/>
      <c r="D332" s="279"/>
      <c r="E332" s="279"/>
      <c r="F332" s="279"/>
      <c r="G332" s="279"/>
      <c r="H332" s="279"/>
      <c r="I332" s="279"/>
      <c r="J332" s="279"/>
      <c r="K332" s="279"/>
      <c r="L332" s="280"/>
      <c r="M332" s="165">
        <v>7</v>
      </c>
      <c r="N332" s="165">
        <v>9</v>
      </c>
      <c r="O332" s="166" t="s">
        <v>456</v>
      </c>
      <c r="P332" s="198">
        <v>0</v>
      </c>
      <c r="Q332" s="281"/>
      <c r="R332" s="282"/>
      <c r="S332" s="235">
        <v>1547.134</v>
      </c>
      <c r="T332" s="235">
        <v>143.77000000000001</v>
      </c>
      <c r="U332" s="235">
        <v>1690.904</v>
      </c>
      <c r="V332" s="283"/>
      <c r="W332" s="283"/>
      <c r="X332" s="283"/>
      <c r="Y332" s="283"/>
      <c r="Z332" s="283"/>
      <c r="AA332" s="283"/>
      <c r="AB332" s="283"/>
      <c r="AC332" s="164"/>
    </row>
    <row r="333" spans="1:29" ht="53.25" customHeight="1">
      <c r="A333" s="147"/>
      <c r="B333" s="279" t="s">
        <v>17</v>
      </c>
      <c r="C333" s="279"/>
      <c r="D333" s="279"/>
      <c r="E333" s="279"/>
      <c r="F333" s="279"/>
      <c r="G333" s="279"/>
      <c r="H333" s="279"/>
      <c r="I333" s="279"/>
      <c r="J333" s="279"/>
      <c r="K333" s="279"/>
      <c r="L333" s="280"/>
      <c r="M333" s="165">
        <v>7</v>
      </c>
      <c r="N333" s="165">
        <v>9</v>
      </c>
      <c r="O333" s="166" t="s">
        <v>456</v>
      </c>
      <c r="P333" s="198" t="s">
        <v>18</v>
      </c>
      <c r="Q333" s="281"/>
      <c r="R333" s="282"/>
      <c r="S333" s="235">
        <v>1529.5840000000001</v>
      </c>
      <c r="T333" s="235">
        <v>143.77000000000001</v>
      </c>
      <c r="U333" s="235">
        <v>1673.354</v>
      </c>
      <c r="V333" s="283"/>
      <c r="W333" s="283"/>
      <c r="X333" s="283"/>
      <c r="Y333" s="283"/>
      <c r="Z333" s="283"/>
      <c r="AA333" s="283"/>
      <c r="AB333" s="283"/>
      <c r="AC333" s="164"/>
    </row>
    <row r="334" spans="1:29" ht="21.75" customHeight="1">
      <c r="A334" s="147"/>
      <c r="B334" s="279" t="s">
        <v>38</v>
      </c>
      <c r="C334" s="279"/>
      <c r="D334" s="279"/>
      <c r="E334" s="279"/>
      <c r="F334" s="279"/>
      <c r="G334" s="279"/>
      <c r="H334" s="279"/>
      <c r="I334" s="279"/>
      <c r="J334" s="279"/>
      <c r="K334" s="279"/>
      <c r="L334" s="280"/>
      <c r="M334" s="165">
        <v>7</v>
      </c>
      <c r="N334" s="165">
        <v>9</v>
      </c>
      <c r="O334" s="166" t="s">
        <v>456</v>
      </c>
      <c r="P334" s="198" t="s">
        <v>39</v>
      </c>
      <c r="Q334" s="281"/>
      <c r="R334" s="282"/>
      <c r="S334" s="235">
        <v>1529.5840000000001</v>
      </c>
      <c r="T334" s="235">
        <v>143.77000000000001</v>
      </c>
      <c r="U334" s="235">
        <v>1673.354</v>
      </c>
      <c r="V334" s="283"/>
      <c r="W334" s="283"/>
      <c r="X334" s="283"/>
      <c r="Y334" s="283"/>
      <c r="Z334" s="283"/>
      <c r="AA334" s="283"/>
      <c r="AB334" s="283"/>
      <c r="AC334" s="164"/>
    </row>
    <row r="335" spans="1:29" ht="21.75" customHeight="1">
      <c r="A335" s="147"/>
      <c r="B335" s="279" t="s">
        <v>330</v>
      </c>
      <c r="C335" s="279"/>
      <c r="D335" s="279"/>
      <c r="E335" s="279"/>
      <c r="F335" s="279"/>
      <c r="G335" s="279"/>
      <c r="H335" s="279"/>
      <c r="I335" s="279"/>
      <c r="J335" s="279"/>
      <c r="K335" s="279"/>
      <c r="L335" s="280"/>
      <c r="M335" s="165">
        <v>7</v>
      </c>
      <c r="N335" s="165">
        <v>9</v>
      </c>
      <c r="O335" s="166" t="s">
        <v>456</v>
      </c>
      <c r="P335" s="198" t="s">
        <v>40</v>
      </c>
      <c r="Q335" s="281"/>
      <c r="R335" s="282"/>
      <c r="S335" s="235">
        <v>1159.4349999999999</v>
      </c>
      <c r="T335" s="235">
        <v>110.422</v>
      </c>
      <c r="U335" s="235">
        <v>1269.857</v>
      </c>
      <c r="V335" s="283"/>
      <c r="W335" s="283"/>
      <c r="X335" s="283"/>
      <c r="Y335" s="283"/>
      <c r="Z335" s="283"/>
      <c r="AA335" s="283"/>
      <c r="AB335" s="283"/>
      <c r="AC335" s="164"/>
    </row>
    <row r="336" spans="1:29" ht="32.25" customHeight="1">
      <c r="A336" s="147"/>
      <c r="B336" s="279" t="s">
        <v>350</v>
      </c>
      <c r="C336" s="279"/>
      <c r="D336" s="279"/>
      <c r="E336" s="279"/>
      <c r="F336" s="279"/>
      <c r="G336" s="279"/>
      <c r="H336" s="279"/>
      <c r="I336" s="279"/>
      <c r="J336" s="279"/>
      <c r="K336" s="279"/>
      <c r="L336" s="280"/>
      <c r="M336" s="165">
        <v>7</v>
      </c>
      <c r="N336" s="165">
        <v>9</v>
      </c>
      <c r="O336" s="166" t="s">
        <v>456</v>
      </c>
      <c r="P336" s="198" t="s">
        <v>41</v>
      </c>
      <c r="Q336" s="281"/>
      <c r="R336" s="282"/>
      <c r="S336" s="235">
        <v>20</v>
      </c>
      <c r="T336" s="235">
        <v>0</v>
      </c>
      <c r="U336" s="235">
        <v>20</v>
      </c>
      <c r="V336" s="283"/>
      <c r="W336" s="283"/>
      <c r="X336" s="283"/>
      <c r="Y336" s="283"/>
      <c r="Z336" s="283"/>
      <c r="AA336" s="283"/>
      <c r="AB336" s="283"/>
      <c r="AC336" s="164"/>
    </row>
    <row r="337" spans="1:29" ht="32.25" customHeight="1">
      <c r="A337" s="147"/>
      <c r="B337" s="279" t="s">
        <v>331</v>
      </c>
      <c r="C337" s="279"/>
      <c r="D337" s="279"/>
      <c r="E337" s="279"/>
      <c r="F337" s="279"/>
      <c r="G337" s="279"/>
      <c r="H337" s="279"/>
      <c r="I337" s="279"/>
      <c r="J337" s="279"/>
      <c r="K337" s="279"/>
      <c r="L337" s="280"/>
      <c r="M337" s="165">
        <v>7</v>
      </c>
      <c r="N337" s="165">
        <v>9</v>
      </c>
      <c r="O337" s="166" t="s">
        <v>456</v>
      </c>
      <c r="P337" s="198" t="s">
        <v>42</v>
      </c>
      <c r="Q337" s="281"/>
      <c r="R337" s="282"/>
      <c r="S337" s="235">
        <v>350.149</v>
      </c>
      <c r="T337" s="235">
        <v>33.347999999999999</v>
      </c>
      <c r="U337" s="235">
        <v>383.49700000000001</v>
      </c>
      <c r="V337" s="283"/>
      <c r="W337" s="283"/>
      <c r="X337" s="283"/>
      <c r="Y337" s="283"/>
      <c r="Z337" s="283"/>
      <c r="AA337" s="283"/>
      <c r="AB337" s="283"/>
      <c r="AC337" s="164"/>
    </row>
    <row r="338" spans="1:29" ht="21.75" customHeight="1">
      <c r="A338" s="147"/>
      <c r="B338" s="279" t="s">
        <v>342</v>
      </c>
      <c r="C338" s="279"/>
      <c r="D338" s="279"/>
      <c r="E338" s="279"/>
      <c r="F338" s="279"/>
      <c r="G338" s="279"/>
      <c r="H338" s="279"/>
      <c r="I338" s="279"/>
      <c r="J338" s="279"/>
      <c r="K338" s="279"/>
      <c r="L338" s="280"/>
      <c r="M338" s="165">
        <v>7</v>
      </c>
      <c r="N338" s="165">
        <v>9</v>
      </c>
      <c r="O338" s="166" t="s">
        <v>456</v>
      </c>
      <c r="P338" s="198" t="s">
        <v>25</v>
      </c>
      <c r="Q338" s="281"/>
      <c r="R338" s="282"/>
      <c r="S338" s="235">
        <v>17.55</v>
      </c>
      <c r="T338" s="235">
        <v>0</v>
      </c>
      <c r="U338" s="235">
        <v>17.55</v>
      </c>
      <c r="V338" s="283"/>
      <c r="W338" s="283"/>
      <c r="X338" s="283"/>
      <c r="Y338" s="283"/>
      <c r="Z338" s="283"/>
      <c r="AA338" s="283"/>
      <c r="AB338" s="283"/>
      <c r="AC338" s="164"/>
    </row>
    <row r="339" spans="1:29" ht="21.75" customHeight="1">
      <c r="A339" s="147"/>
      <c r="B339" s="279" t="s">
        <v>343</v>
      </c>
      <c r="C339" s="279"/>
      <c r="D339" s="279"/>
      <c r="E339" s="279"/>
      <c r="F339" s="279"/>
      <c r="G339" s="279"/>
      <c r="H339" s="279"/>
      <c r="I339" s="279"/>
      <c r="J339" s="279"/>
      <c r="K339" s="279"/>
      <c r="L339" s="280"/>
      <c r="M339" s="165">
        <v>7</v>
      </c>
      <c r="N339" s="165">
        <v>9</v>
      </c>
      <c r="O339" s="166" t="s">
        <v>456</v>
      </c>
      <c r="P339" s="198" t="s">
        <v>27</v>
      </c>
      <c r="Q339" s="281"/>
      <c r="R339" s="282"/>
      <c r="S339" s="235">
        <v>17.55</v>
      </c>
      <c r="T339" s="235">
        <v>0</v>
      </c>
      <c r="U339" s="235">
        <v>17.55</v>
      </c>
      <c r="V339" s="283"/>
      <c r="W339" s="283"/>
      <c r="X339" s="283"/>
      <c r="Y339" s="283"/>
      <c r="Z339" s="283"/>
      <c r="AA339" s="283"/>
      <c r="AB339" s="283"/>
      <c r="AC339" s="164"/>
    </row>
    <row r="340" spans="1:29" ht="12.75" customHeight="1">
      <c r="A340" s="147"/>
      <c r="B340" s="279" t="s">
        <v>345</v>
      </c>
      <c r="C340" s="279"/>
      <c r="D340" s="279"/>
      <c r="E340" s="279"/>
      <c r="F340" s="279"/>
      <c r="G340" s="279"/>
      <c r="H340" s="279"/>
      <c r="I340" s="279"/>
      <c r="J340" s="279"/>
      <c r="K340" s="279"/>
      <c r="L340" s="280"/>
      <c r="M340" s="165">
        <v>7</v>
      </c>
      <c r="N340" s="165">
        <v>9</v>
      </c>
      <c r="O340" s="166" t="s">
        <v>456</v>
      </c>
      <c r="P340" s="198" t="s">
        <v>29</v>
      </c>
      <c r="Q340" s="281"/>
      <c r="R340" s="282"/>
      <c r="S340" s="235">
        <v>17.55</v>
      </c>
      <c r="T340" s="235">
        <v>0</v>
      </c>
      <c r="U340" s="235">
        <v>17.55</v>
      </c>
      <c r="V340" s="283"/>
      <c r="W340" s="283"/>
      <c r="X340" s="283"/>
      <c r="Y340" s="283"/>
      <c r="Z340" s="283"/>
      <c r="AA340" s="283"/>
      <c r="AB340" s="283"/>
      <c r="AC340" s="164"/>
    </row>
    <row r="341" spans="1:29" ht="21.75" customHeight="1">
      <c r="A341" s="147"/>
      <c r="B341" s="279" t="s">
        <v>434</v>
      </c>
      <c r="C341" s="279"/>
      <c r="D341" s="279"/>
      <c r="E341" s="279"/>
      <c r="F341" s="279"/>
      <c r="G341" s="279"/>
      <c r="H341" s="279"/>
      <c r="I341" s="279"/>
      <c r="J341" s="279"/>
      <c r="K341" s="279"/>
      <c r="L341" s="280"/>
      <c r="M341" s="165">
        <v>7</v>
      </c>
      <c r="N341" s="165">
        <v>9</v>
      </c>
      <c r="O341" s="166" t="s">
        <v>435</v>
      </c>
      <c r="P341" s="198">
        <v>0</v>
      </c>
      <c r="Q341" s="281"/>
      <c r="R341" s="282"/>
      <c r="S341" s="235">
        <v>14255.688</v>
      </c>
      <c r="T341" s="235">
        <v>1941.566</v>
      </c>
      <c r="U341" s="235">
        <v>16197.254000000001</v>
      </c>
      <c r="V341" s="283"/>
      <c r="W341" s="283"/>
      <c r="X341" s="283"/>
      <c r="Y341" s="283"/>
      <c r="Z341" s="283"/>
      <c r="AA341" s="283"/>
      <c r="AB341" s="283"/>
      <c r="AC341" s="164"/>
    </row>
    <row r="342" spans="1:29" ht="21.75" customHeight="1">
      <c r="A342" s="147"/>
      <c r="B342" s="279" t="s">
        <v>454</v>
      </c>
      <c r="C342" s="279"/>
      <c r="D342" s="279"/>
      <c r="E342" s="279"/>
      <c r="F342" s="279"/>
      <c r="G342" s="279"/>
      <c r="H342" s="279"/>
      <c r="I342" s="279"/>
      <c r="J342" s="279"/>
      <c r="K342" s="279"/>
      <c r="L342" s="280"/>
      <c r="M342" s="165">
        <v>7</v>
      </c>
      <c r="N342" s="165">
        <v>9</v>
      </c>
      <c r="O342" s="166" t="s">
        <v>455</v>
      </c>
      <c r="P342" s="198">
        <v>0</v>
      </c>
      <c r="Q342" s="281"/>
      <c r="R342" s="282"/>
      <c r="S342" s="235">
        <v>14255.688</v>
      </c>
      <c r="T342" s="235">
        <v>1941.566</v>
      </c>
      <c r="U342" s="235">
        <v>16197.254000000001</v>
      </c>
      <c r="V342" s="283"/>
      <c r="W342" s="283"/>
      <c r="X342" s="283"/>
      <c r="Y342" s="283"/>
      <c r="Z342" s="283"/>
      <c r="AA342" s="283"/>
      <c r="AB342" s="283"/>
      <c r="AC342" s="164"/>
    </row>
    <row r="343" spans="1:29" ht="21.75" customHeight="1">
      <c r="A343" s="147"/>
      <c r="B343" s="279" t="s">
        <v>60</v>
      </c>
      <c r="C343" s="279"/>
      <c r="D343" s="279"/>
      <c r="E343" s="279"/>
      <c r="F343" s="279"/>
      <c r="G343" s="279"/>
      <c r="H343" s="279"/>
      <c r="I343" s="279"/>
      <c r="J343" s="279"/>
      <c r="K343" s="279"/>
      <c r="L343" s="280"/>
      <c r="M343" s="165">
        <v>7</v>
      </c>
      <c r="N343" s="165">
        <v>9</v>
      </c>
      <c r="O343" s="166" t="s">
        <v>457</v>
      </c>
      <c r="P343" s="198">
        <v>0</v>
      </c>
      <c r="Q343" s="281"/>
      <c r="R343" s="282"/>
      <c r="S343" s="235">
        <v>14255.688</v>
      </c>
      <c r="T343" s="235">
        <v>1941.566</v>
      </c>
      <c r="U343" s="235">
        <v>16197.254000000001</v>
      </c>
      <c r="V343" s="283"/>
      <c r="W343" s="283"/>
      <c r="X343" s="283"/>
      <c r="Y343" s="283"/>
      <c r="Z343" s="283"/>
      <c r="AA343" s="283"/>
      <c r="AB343" s="283"/>
      <c r="AC343" s="164"/>
    </row>
    <row r="344" spans="1:29" ht="53.25" customHeight="1">
      <c r="A344" s="147"/>
      <c r="B344" s="279" t="s">
        <v>17</v>
      </c>
      <c r="C344" s="279"/>
      <c r="D344" s="279"/>
      <c r="E344" s="279"/>
      <c r="F344" s="279"/>
      <c r="G344" s="279"/>
      <c r="H344" s="279"/>
      <c r="I344" s="279"/>
      <c r="J344" s="279"/>
      <c r="K344" s="279"/>
      <c r="L344" s="280"/>
      <c r="M344" s="165">
        <v>7</v>
      </c>
      <c r="N344" s="165">
        <v>9</v>
      </c>
      <c r="O344" s="166" t="s">
        <v>457</v>
      </c>
      <c r="P344" s="198" t="s">
        <v>18</v>
      </c>
      <c r="Q344" s="281"/>
      <c r="R344" s="282"/>
      <c r="S344" s="235">
        <v>12964.182000000001</v>
      </c>
      <c r="T344" s="235">
        <v>1941.566</v>
      </c>
      <c r="U344" s="235">
        <v>14905.748</v>
      </c>
      <c r="V344" s="283"/>
      <c r="W344" s="283"/>
      <c r="X344" s="283"/>
      <c r="Y344" s="283"/>
      <c r="Z344" s="283"/>
      <c r="AA344" s="283"/>
      <c r="AB344" s="283"/>
      <c r="AC344" s="164"/>
    </row>
    <row r="345" spans="1:29" ht="12.75" customHeight="1">
      <c r="A345" s="147"/>
      <c r="B345" s="279" t="s">
        <v>19</v>
      </c>
      <c r="C345" s="279"/>
      <c r="D345" s="279"/>
      <c r="E345" s="279"/>
      <c r="F345" s="279"/>
      <c r="G345" s="279"/>
      <c r="H345" s="279"/>
      <c r="I345" s="279"/>
      <c r="J345" s="279"/>
      <c r="K345" s="279"/>
      <c r="L345" s="280"/>
      <c r="M345" s="165">
        <v>7</v>
      </c>
      <c r="N345" s="165">
        <v>9</v>
      </c>
      <c r="O345" s="166" t="s">
        <v>457</v>
      </c>
      <c r="P345" s="198" t="s">
        <v>20</v>
      </c>
      <c r="Q345" s="281"/>
      <c r="R345" s="282"/>
      <c r="S345" s="235">
        <v>12964.182000000001</v>
      </c>
      <c r="T345" s="235">
        <v>1941.566</v>
      </c>
      <c r="U345" s="235">
        <v>14905.748</v>
      </c>
      <c r="V345" s="283"/>
      <c r="W345" s="283"/>
      <c r="X345" s="283"/>
      <c r="Y345" s="283"/>
      <c r="Z345" s="283"/>
      <c r="AA345" s="283"/>
      <c r="AB345" s="283"/>
      <c r="AC345" s="164"/>
    </row>
    <row r="346" spans="1:29" ht="12.75" customHeight="1">
      <c r="A346" s="147"/>
      <c r="B346" s="279" t="s">
        <v>405</v>
      </c>
      <c r="C346" s="279"/>
      <c r="D346" s="279"/>
      <c r="E346" s="279"/>
      <c r="F346" s="279"/>
      <c r="G346" s="279"/>
      <c r="H346" s="279"/>
      <c r="I346" s="279"/>
      <c r="J346" s="279"/>
      <c r="K346" s="279"/>
      <c r="L346" s="280"/>
      <c r="M346" s="165">
        <v>7</v>
      </c>
      <c r="N346" s="165">
        <v>9</v>
      </c>
      <c r="O346" s="166" t="s">
        <v>457</v>
      </c>
      <c r="P346" s="198" t="s">
        <v>21</v>
      </c>
      <c r="Q346" s="281"/>
      <c r="R346" s="282"/>
      <c r="S346" s="235">
        <v>9941.4549999999999</v>
      </c>
      <c r="T346" s="235">
        <v>1491.2180000000001</v>
      </c>
      <c r="U346" s="235">
        <v>11432.673000000001</v>
      </c>
      <c r="V346" s="283"/>
      <c r="W346" s="283"/>
      <c r="X346" s="283"/>
      <c r="Y346" s="283"/>
      <c r="Z346" s="283"/>
      <c r="AA346" s="283"/>
      <c r="AB346" s="283"/>
      <c r="AC346" s="164"/>
    </row>
    <row r="347" spans="1:29" ht="21.75" customHeight="1">
      <c r="A347" s="147"/>
      <c r="B347" s="279" t="s">
        <v>406</v>
      </c>
      <c r="C347" s="279"/>
      <c r="D347" s="279"/>
      <c r="E347" s="279"/>
      <c r="F347" s="279"/>
      <c r="G347" s="279"/>
      <c r="H347" s="279"/>
      <c r="I347" s="279"/>
      <c r="J347" s="279"/>
      <c r="K347" s="279"/>
      <c r="L347" s="280"/>
      <c r="M347" s="165">
        <v>7</v>
      </c>
      <c r="N347" s="165">
        <v>9</v>
      </c>
      <c r="O347" s="166" t="s">
        <v>457</v>
      </c>
      <c r="P347" s="198" t="s">
        <v>22</v>
      </c>
      <c r="Q347" s="281"/>
      <c r="R347" s="282"/>
      <c r="S347" s="235">
        <v>20</v>
      </c>
      <c r="T347" s="235">
        <v>0</v>
      </c>
      <c r="U347" s="235">
        <v>20</v>
      </c>
      <c r="V347" s="283"/>
      <c r="W347" s="283"/>
      <c r="X347" s="283"/>
      <c r="Y347" s="283"/>
      <c r="Z347" s="283"/>
      <c r="AA347" s="283"/>
      <c r="AB347" s="283"/>
      <c r="AC347" s="164"/>
    </row>
    <row r="348" spans="1:29" ht="32.25" customHeight="1">
      <c r="A348" s="147"/>
      <c r="B348" s="279" t="s">
        <v>407</v>
      </c>
      <c r="C348" s="279"/>
      <c r="D348" s="279"/>
      <c r="E348" s="279"/>
      <c r="F348" s="279"/>
      <c r="G348" s="279"/>
      <c r="H348" s="279"/>
      <c r="I348" s="279"/>
      <c r="J348" s="279"/>
      <c r="K348" s="279"/>
      <c r="L348" s="280"/>
      <c r="M348" s="165">
        <v>7</v>
      </c>
      <c r="N348" s="165">
        <v>9</v>
      </c>
      <c r="O348" s="166" t="s">
        <v>457</v>
      </c>
      <c r="P348" s="198" t="s">
        <v>23</v>
      </c>
      <c r="Q348" s="281"/>
      <c r="R348" s="282"/>
      <c r="S348" s="235">
        <v>3002.7269999999999</v>
      </c>
      <c r="T348" s="235">
        <v>450.34800000000001</v>
      </c>
      <c r="U348" s="235">
        <v>3453.0749999999998</v>
      </c>
      <c r="V348" s="283"/>
      <c r="W348" s="283"/>
      <c r="X348" s="283"/>
      <c r="Y348" s="283"/>
      <c r="Z348" s="283"/>
      <c r="AA348" s="283"/>
      <c r="AB348" s="283"/>
      <c r="AC348" s="164"/>
    </row>
    <row r="349" spans="1:29" ht="21.75" customHeight="1">
      <c r="A349" s="147"/>
      <c r="B349" s="279" t="s">
        <v>342</v>
      </c>
      <c r="C349" s="279"/>
      <c r="D349" s="279"/>
      <c r="E349" s="279"/>
      <c r="F349" s="279"/>
      <c r="G349" s="279"/>
      <c r="H349" s="279"/>
      <c r="I349" s="279"/>
      <c r="J349" s="279"/>
      <c r="K349" s="279"/>
      <c r="L349" s="280"/>
      <c r="M349" s="165">
        <v>7</v>
      </c>
      <c r="N349" s="165">
        <v>9</v>
      </c>
      <c r="O349" s="166" t="s">
        <v>457</v>
      </c>
      <c r="P349" s="198" t="s">
        <v>25</v>
      </c>
      <c r="Q349" s="281"/>
      <c r="R349" s="282"/>
      <c r="S349" s="235">
        <v>1234.5060000000001</v>
      </c>
      <c r="T349" s="235">
        <v>0</v>
      </c>
      <c r="U349" s="235">
        <v>1234.5060000000001</v>
      </c>
      <c r="V349" s="283"/>
      <c r="W349" s="283"/>
      <c r="X349" s="283"/>
      <c r="Y349" s="283"/>
      <c r="Z349" s="283"/>
      <c r="AA349" s="283"/>
      <c r="AB349" s="283"/>
      <c r="AC349" s="164"/>
    </row>
    <row r="350" spans="1:29" ht="21.75" customHeight="1">
      <c r="A350" s="147"/>
      <c r="B350" s="279" t="s">
        <v>343</v>
      </c>
      <c r="C350" s="279"/>
      <c r="D350" s="279"/>
      <c r="E350" s="279"/>
      <c r="F350" s="279"/>
      <c r="G350" s="279"/>
      <c r="H350" s="279"/>
      <c r="I350" s="279"/>
      <c r="J350" s="279"/>
      <c r="K350" s="279"/>
      <c r="L350" s="280"/>
      <c r="M350" s="165">
        <v>7</v>
      </c>
      <c r="N350" s="165">
        <v>9</v>
      </c>
      <c r="O350" s="166" t="s">
        <v>457</v>
      </c>
      <c r="P350" s="198" t="s">
        <v>27</v>
      </c>
      <c r="Q350" s="281"/>
      <c r="R350" s="282"/>
      <c r="S350" s="235">
        <v>1234.5060000000001</v>
      </c>
      <c r="T350" s="235">
        <v>0</v>
      </c>
      <c r="U350" s="235">
        <v>1234.5060000000001</v>
      </c>
      <c r="V350" s="283"/>
      <c r="W350" s="283"/>
      <c r="X350" s="283"/>
      <c r="Y350" s="283"/>
      <c r="Z350" s="283"/>
      <c r="AA350" s="283"/>
      <c r="AB350" s="283"/>
      <c r="AC350" s="164"/>
    </row>
    <row r="351" spans="1:29" ht="21.75" customHeight="1">
      <c r="A351" s="147"/>
      <c r="B351" s="279" t="s">
        <v>344</v>
      </c>
      <c r="C351" s="279"/>
      <c r="D351" s="279"/>
      <c r="E351" s="279"/>
      <c r="F351" s="279"/>
      <c r="G351" s="279"/>
      <c r="H351" s="279"/>
      <c r="I351" s="279"/>
      <c r="J351" s="279"/>
      <c r="K351" s="279"/>
      <c r="L351" s="280"/>
      <c r="M351" s="165">
        <v>7</v>
      </c>
      <c r="N351" s="165">
        <v>9</v>
      </c>
      <c r="O351" s="166" t="s">
        <v>457</v>
      </c>
      <c r="P351" s="198" t="s">
        <v>28</v>
      </c>
      <c r="Q351" s="281"/>
      <c r="R351" s="282"/>
      <c r="S351" s="235">
        <v>301.35000000000002</v>
      </c>
      <c r="T351" s="235">
        <v>0</v>
      </c>
      <c r="U351" s="235">
        <v>301.35000000000002</v>
      </c>
      <c r="V351" s="283"/>
      <c r="W351" s="283"/>
      <c r="X351" s="283"/>
      <c r="Y351" s="283"/>
      <c r="Z351" s="283"/>
      <c r="AA351" s="283"/>
      <c r="AB351" s="283"/>
      <c r="AC351" s="164"/>
    </row>
    <row r="352" spans="1:29" ht="12.75" customHeight="1">
      <c r="A352" s="147"/>
      <c r="B352" s="279" t="s">
        <v>345</v>
      </c>
      <c r="C352" s="279"/>
      <c r="D352" s="279"/>
      <c r="E352" s="279"/>
      <c r="F352" s="279"/>
      <c r="G352" s="279"/>
      <c r="H352" s="279"/>
      <c r="I352" s="279"/>
      <c r="J352" s="279"/>
      <c r="K352" s="279"/>
      <c r="L352" s="280"/>
      <c r="M352" s="165">
        <v>7</v>
      </c>
      <c r="N352" s="165">
        <v>9</v>
      </c>
      <c r="O352" s="166" t="s">
        <v>457</v>
      </c>
      <c r="P352" s="198" t="s">
        <v>29</v>
      </c>
      <c r="Q352" s="281"/>
      <c r="R352" s="282"/>
      <c r="S352" s="235">
        <v>933.15599999999995</v>
      </c>
      <c r="T352" s="235">
        <v>0</v>
      </c>
      <c r="U352" s="235">
        <v>933.15599999999995</v>
      </c>
      <c r="V352" s="283"/>
      <c r="W352" s="283"/>
      <c r="X352" s="283"/>
      <c r="Y352" s="283"/>
      <c r="Z352" s="283"/>
      <c r="AA352" s="283"/>
      <c r="AB352" s="283"/>
      <c r="AC352" s="164"/>
    </row>
    <row r="353" spans="1:29" ht="12.75" customHeight="1">
      <c r="A353" s="147"/>
      <c r="B353" s="279" t="s">
        <v>30</v>
      </c>
      <c r="C353" s="279"/>
      <c r="D353" s="279"/>
      <c r="E353" s="279"/>
      <c r="F353" s="279"/>
      <c r="G353" s="279"/>
      <c r="H353" s="279"/>
      <c r="I353" s="279"/>
      <c r="J353" s="279"/>
      <c r="K353" s="279"/>
      <c r="L353" s="280"/>
      <c r="M353" s="165">
        <v>7</v>
      </c>
      <c r="N353" s="165">
        <v>9</v>
      </c>
      <c r="O353" s="166" t="s">
        <v>457</v>
      </c>
      <c r="P353" s="198" t="s">
        <v>31</v>
      </c>
      <c r="Q353" s="281"/>
      <c r="R353" s="282"/>
      <c r="S353" s="235">
        <v>57</v>
      </c>
      <c r="T353" s="235">
        <v>0</v>
      </c>
      <c r="U353" s="235">
        <v>57</v>
      </c>
      <c r="V353" s="283"/>
      <c r="W353" s="283"/>
      <c r="X353" s="283"/>
      <c r="Y353" s="283"/>
      <c r="Z353" s="283"/>
      <c r="AA353" s="283"/>
      <c r="AB353" s="283"/>
      <c r="AC353" s="164"/>
    </row>
    <row r="354" spans="1:29" ht="12.75" customHeight="1">
      <c r="A354" s="147"/>
      <c r="B354" s="279" t="s">
        <v>346</v>
      </c>
      <c r="C354" s="279"/>
      <c r="D354" s="279"/>
      <c r="E354" s="279"/>
      <c r="F354" s="279"/>
      <c r="G354" s="279"/>
      <c r="H354" s="279"/>
      <c r="I354" s="279"/>
      <c r="J354" s="279"/>
      <c r="K354" s="279"/>
      <c r="L354" s="280"/>
      <c r="M354" s="165">
        <v>7</v>
      </c>
      <c r="N354" s="165">
        <v>9</v>
      </c>
      <c r="O354" s="166" t="s">
        <v>457</v>
      </c>
      <c r="P354" s="198" t="s">
        <v>32</v>
      </c>
      <c r="Q354" s="281"/>
      <c r="R354" s="282"/>
      <c r="S354" s="235">
        <v>57</v>
      </c>
      <c r="T354" s="235">
        <v>0</v>
      </c>
      <c r="U354" s="235">
        <v>57</v>
      </c>
      <c r="V354" s="283"/>
      <c r="W354" s="283"/>
      <c r="X354" s="283"/>
      <c r="Y354" s="283"/>
      <c r="Z354" s="283"/>
      <c r="AA354" s="283"/>
      <c r="AB354" s="283"/>
      <c r="AC354" s="164"/>
    </row>
    <row r="355" spans="1:29" ht="21.75" customHeight="1">
      <c r="A355" s="147"/>
      <c r="B355" s="279" t="s">
        <v>33</v>
      </c>
      <c r="C355" s="279"/>
      <c r="D355" s="279"/>
      <c r="E355" s="279"/>
      <c r="F355" s="279"/>
      <c r="G355" s="279"/>
      <c r="H355" s="279"/>
      <c r="I355" s="279"/>
      <c r="J355" s="279"/>
      <c r="K355" s="279"/>
      <c r="L355" s="280"/>
      <c r="M355" s="165">
        <v>7</v>
      </c>
      <c r="N355" s="165">
        <v>9</v>
      </c>
      <c r="O355" s="166" t="s">
        <v>457</v>
      </c>
      <c r="P355" s="198" t="s">
        <v>34</v>
      </c>
      <c r="Q355" s="281"/>
      <c r="R355" s="282"/>
      <c r="S355" s="235">
        <v>33</v>
      </c>
      <c r="T355" s="235">
        <v>0</v>
      </c>
      <c r="U355" s="235">
        <v>33</v>
      </c>
      <c r="V355" s="283"/>
      <c r="W355" s="283"/>
      <c r="X355" s="283"/>
      <c r="Y355" s="283"/>
      <c r="Z355" s="283"/>
      <c r="AA355" s="283"/>
      <c r="AB355" s="283"/>
      <c r="AC355" s="164"/>
    </row>
    <row r="356" spans="1:29" ht="12.75" customHeight="1">
      <c r="A356" s="147"/>
      <c r="B356" s="279" t="s">
        <v>347</v>
      </c>
      <c r="C356" s="279"/>
      <c r="D356" s="279"/>
      <c r="E356" s="279"/>
      <c r="F356" s="279"/>
      <c r="G356" s="279"/>
      <c r="H356" s="279"/>
      <c r="I356" s="279"/>
      <c r="J356" s="279"/>
      <c r="K356" s="279"/>
      <c r="L356" s="280"/>
      <c r="M356" s="165">
        <v>7</v>
      </c>
      <c r="N356" s="165">
        <v>9</v>
      </c>
      <c r="O356" s="166" t="s">
        <v>457</v>
      </c>
      <c r="P356" s="198" t="s">
        <v>35</v>
      </c>
      <c r="Q356" s="281"/>
      <c r="R356" s="282"/>
      <c r="S356" s="235">
        <v>6</v>
      </c>
      <c r="T356" s="235">
        <v>0</v>
      </c>
      <c r="U356" s="235">
        <v>6</v>
      </c>
      <c r="V356" s="283"/>
      <c r="W356" s="283"/>
      <c r="X356" s="283"/>
      <c r="Y356" s="283"/>
      <c r="Z356" s="283"/>
      <c r="AA356" s="283"/>
      <c r="AB356" s="283"/>
      <c r="AC356" s="164"/>
    </row>
    <row r="357" spans="1:29" ht="12.75" customHeight="1">
      <c r="A357" s="147"/>
      <c r="B357" s="279" t="s">
        <v>82</v>
      </c>
      <c r="C357" s="279"/>
      <c r="D357" s="279"/>
      <c r="E357" s="279"/>
      <c r="F357" s="279"/>
      <c r="G357" s="279"/>
      <c r="H357" s="279"/>
      <c r="I357" s="279"/>
      <c r="J357" s="279"/>
      <c r="K357" s="279"/>
      <c r="L357" s="280"/>
      <c r="M357" s="165">
        <v>7</v>
      </c>
      <c r="N357" s="165">
        <v>9</v>
      </c>
      <c r="O357" s="166" t="s">
        <v>457</v>
      </c>
      <c r="P357" s="198" t="s">
        <v>83</v>
      </c>
      <c r="Q357" s="281"/>
      <c r="R357" s="282"/>
      <c r="S357" s="235">
        <v>18</v>
      </c>
      <c r="T357" s="235">
        <v>0</v>
      </c>
      <c r="U357" s="235">
        <v>18</v>
      </c>
      <c r="V357" s="283"/>
      <c r="W357" s="283"/>
      <c r="X357" s="283"/>
      <c r="Y357" s="283"/>
      <c r="Z357" s="283"/>
      <c r="AA357" s="283"/>
      <c r="AB357" s="283"/>
      <c r="AC357" s="164"/>
    </row>
    <row r="358" spans="1:29" ht="32.25" customHeight="1">
      <c r="A358" s="147"/>
      <c r="B358" s="279" t="s">
        <v>356</v>
      </c>
      <c r="C358" s="279"/>
      <c r="D358" s="279"/>
      <c r="E358" s="279"/>
      <c r="F358" s="279"/>
      <c r="G358" s="279"/>
      <c r="H358" s="279"/>
      <c r="I358" s="279"/>
      <c r="J358" s="279"/>
      <c r="K358" s="279"/>
      <c r="L358" s="280"/>
      <c r="M358" s="165">
        <v>7</v>
      </c>
      <c r="N358" s="165">
        <v>9</v>
      </c>
      <c r="O358" s="166" t="s">
        <v>357</v>
      </c>
      <c r="P358" s="198">
        <v>0</v>
      </c>
      <c r="Q358" s="281"/>
      <c r="R358" s="282"/>
      <c r="S358" s="235">
        <v>437.2</v>
      </c>
      <c r="T358" s="235">
        <v>0</v>
      </c>
      <c r="U358" s="235">
        <v>437.2</v>
      </c>
      <c r="V358" s="283"/>
      <c r="W358" s="283"/>
      <c r="X358" s="283"/>
      <c r="Y358" s="283"/>
      <c r="Z358" s="283"/>
      <c r="AA358" s="283"/>
      <c r="AB358" s="283"/>
      <c r="AC358" s="164"/>
    </row>
    <row r="359" spans="1:29" ht="32.25" customHeight="1">
      <c r="A359" s="147"/>
      <c r="B359" s="279" t="s">
        <v>458</v>
      </c>
      <c r="C359" s="279"/>
      <c r="D359" s="279"/>
      <c r="E359" s="279"/>
      <c r="F359" s="279"/>
      <c r="G359" s="279"/>
      <c r="H359" s="279"/>
      <c r="I359" s="279"/>
      <c r="J359" s="279"/>
      <c r="K359" s="279"/>
      <c r="L359" s="280"/>
      <c r="M359" s="165">
        <v>7</v>
      </c>
      <c r="N359" s="165">
        <v>9</v>
      </c>
      <c r="O359" s="166" t="s">
        <v>459</v>
      </c>
      <c r="P359" s="198">
        <v>0</v>
      </c>
      <c r="Q359" s="281"/>
      <c r="R359" s="282"/>
      <c r="S359" s="235">
        <v>437.2</v>
      </c>
      <c r="T359" s="235">
        <v>0</v>
      </c>
      <c r="U359" s="235">
        <v>437.2</v>
      </c>
      <c r="V359" s="283"/>
      <c r="W359" s="283"/>
      <c r="X359" s="283"/>
      <c r="Y359" s="283"/>
      <c r="Z359" s="283"/>
      <c r="AA359" s="283"/>
      <c r="AB359" s="283"/>
      <c r="AC359" s="164"/>
    </row>
    <row r="360" spans="1:29" ht="53.25" customHeight="1">
      <c r="A360" s="147"/>
      <c r="B360" s="279" t="s">
        <v>17</v>
      </c>
      <c r="C360" s="279"/>
      <c r="D360" s="279"/>
      <c r="E360" s="279"/>
      <c r="F360" s="279"/>
      <c r="G360" s="279"/>
      <c r="H360" s="279"/>
      <c r="I360" s="279"/>
      <c r="J360" s="279"/>
      <c r="K360" s="279"/>
      <c r="L360" s="280"/>
      <c r="M360" s="165">
        <v>7</v>
      </c>
      <c r="N360" s="165">
        <v>9</v>
      </c>
      <c r="O360" s="166" t="s">
        <v>459</v>
      </c>
      <c r="P360" s="198" t="s">
        <v>18</v>
      </c>
      <c r="Q360" s="281"/>
      <c r="R360" s="282"/>
      <c r="S360" s="235">
        <v>387.00700000000001</v>
      </c>
      <c r="T360" s="235">
        <v>0</v>
      </c>
      <c r="U360" s="235">
        <v>387.00700000000001</v>
      </c>
      <c r="V360" s="283"/>
      <c r="W360" s="283"/>
      <c r="X360" s="283"/>
      <c r="Y360" s="283"/>
      <c r="Z360" s="283"/>
      <c r="AA360" s="283"/>
      <c r="AB360" s="283"/>
      <c r="AC360" s="164"/>
    </row>
    <row r="361" spans="1:29" ht="21.75" customHeight="1">
      <c r="A361" s="147"/>
      <c r="B361" s="279" t="s">
        <v>38</v>
      </c>
      <c r="C361" s="279"/>
      <c r="D361" s="279"/>
      <c r="E361" s="279"/>
      <c r="F361" s="279"/>
      <c r="G361" s="279"/>
      <c r="H361" s="279"/>
      <c r="I361" s="279"/>
      <c r="J361" s="279"/>
      <c r="K361" s="279"/>
      <c r="L361" s="280"/>
      <c r="M361" s="165">
        <v>7</v>
      </c>
      <c r="N361" s="165">
        <v>9</v>
      </c>
      <c r="O361" s="166" t="s">
        <v>459</v>
      </c>
      <c r="P361" s="198" t="s">
        <v>39</v>
      </c>
      <c r="Q361" s="281"/>
      <c r="R361" s="282"/>
      <c r="S361" s="235">
        <v>387.00700000000001</v>
      </c>
      <c r="T361" s="235">
        <v>0</v>
      </c>
      <c r="U361" s="235">
        <v>387.00700000000001</v>
      </c>
      <c r="V361" s="283"/>
      <c r="W361" s="283"/>
      <c r="X361" s="283"/>
      <c r="Y361" s="283"/>
      <c r="Z361" s="283"/>
      <c r="AA361" s="283"/>
      <c r="AB361" s="283"/>
      <c r="AC361" s="164"/>
    </row>
    <row r="362" spans="1:29" ht="21.75" customHeight="1">
      <c r="A362" s="147"/>
      <c r="B362" s="279" t="s">
        <v>330</v>
      </c>
      <c r="C362" s="279"/>
      <c r="D362" s="279"/>
      <c r="E362" s="279"/>
      <c r="F362" s="279"/>
      <c r="G362" s="279"/>
      <c r="H362" s="279"/>
      <c r="I362" s="279"/>
      <c r="J362" s="279"/>
      <c r="K362" s="279"/>
      <c r="L362" s="280"/>
      <c r="M362" s="165">
        <v>7</v>
      </c>
      <c r="N362" s="165">
        <v>9</v>
      </c>
      <c r="O362" s="166" t="s">
        <v>459</v>
      </c>
      <c r="P362" s="198" t="s">
        <v>40</v>
      </c>
      <c r="Q362" s="281"/>
      <c r="R362" s="282"/>
      <c r="S362" s="235">
        <v>285.41199999999998</v>
      </c>
      <c r="T362" s="235">
        <v>0</v>
      </c>
      <c r="U362" s="235">
        <v>285.41199999999998</v>
      </c>
      <c r="V362" s="283"/>
      <c r="W362" s="283"/>
      <c r="X362" s="283"/>
      <c r="Y362" s="283"/>
      <c r="Z362" s="283"/>
      <c r="AA362" s="283"/>
      <c r="AB362" s="283"/>
      <c r="AC362" s="164"/>
    </row>
    <row r="363" spans="1:29" ht="32.25" customHeight="1">
      <c r="A363" s="147"/>
      <c r="B363" s="279" t="s">
        <v>350</v>
      </c>
      <c r="C363" s="279"/>
      <c r="D363" s="279"/>
      <c r="E363" s="279"/>
      <c r="F363" s="279"/>
      <c r="G363" s="279"/>
      <c r="H363" s="279"/>
      <c r="I363" s="279"/>
      <c r="J363" s="279"/>
      <c r="K363" s="279"/>
      <c r="L363" s="280"/>
      <c r="M363" s="165">
        <v>7</v>
      </c>
      <c r="N363" s="165">
        <v>9</v>
      </c>
      <c r="O363" s="166" t="s">
        <v>459</v>
      </c>
      <c r="P363" s="198" t="s">
        <v>41</v>
      </c>
      <c r="Q363" s="281"/>
      <c r="R363" s="282"/>
      <c r="S363" s="235">
        <v>15.4</v>
      </c>
      <c r="T363" s="235">
        <v>0</v>
      </c>
      <c r="U363" s="235">
        <v>15.4</v>
      </c>
      <c r="V363" s="283"/>
      <c r="W363" s="283"/>
      <c r="X363" s="283"/>
      <c r="Y363" s="283"/>
      <c r="Z363" s="283"/>
      <c r="AA363" s="283"/>
      <c r="AB363" s="283"/>
      <c r="AC363" s="164"/>
    </row>
    <row r="364" spans="1:29" ht="32.25" customHeight="1">
      <c r="A364" s="147"/>
      <c r="B364" s="279" t="s">
        <v>331</v>
      </c>
      <c r="C364" s="279"/>
      <c r="D364" s="279"/>
      <c r="E364" s="279"/>
      <c r="F364" s="279"/>
      <c r="G364" s="279"/>
      <c r="H364" s="279"/>
      <c r="I364" s="279"/>
      <c r="J364" s="279"/>
      <c r="K364" s="279"/>
      <c r="L364" s="280"/>
      <c r="M364" s="165">
        <v>7</v>
      </c>
      <c r="N364" s="165">
        <v>9</v>
      </c>
      <c r="O364" s="166" t="s">
        <v>459</v>
      </c>
      <c r="P364" s="198" t="s">
        <v>42</v>
      </c>
      <c r="Q364" s="281"/>
      <c r="R364" s="282"/>
      <c r="S364" s="235">
        <v>86.194999999999993</v>
      </c>
      <c r="T364" s="235">
        <v>0</v>
      </c>
      <c r="U364" s="235">
        <v>86.194999999999993</v>
      </c>
      <c r="V364" s="283"/>
      <c r="W364" s="283"/>
      <c r="X364" s="283"/>
      <c r="Y364" s="283"/>
      <c r="Z364" s="283"/>
      <c r="AA364" s="283"/>
      <c r="AB364" s="283"/>
      <c r="AC364" s="164"/>
    </row>
    <row r="365" spans="1:29" ht="21.75" customHeight="1">
      <c r="A365" s="147"/>
      <c r="B365" s="279" t="s">
        <v>342</v>
      </c>
      <c r="C365" s="279"/>
      <c r="D365" s="279"/>
      <c r="E365" s="279"/>
      <c r="F365" s="279"/>
      <c r="G365" s="279"/>
      <c r="H365" s="279"/>
      <c r="I365" s="279"/>
      <c r="J365" s="279"/>
      <c r="K365" s="279"/>
      <c r="L365" s="280"/>
      <c r="M365" s="165">
        <v>7</v>
      </c>
      <c r="N365" s="165">
        <v>9</v>
      </c>
      <c r="O365" s="166" t="s">
        <v>459</v>
      </c>
      <c r="P365" s="198" t="s">
        <v>25</v>
      </c>
      <c r="Q365" s="281"/>
      <c r="R365" s="282"/>
      <c r="S365" s="235">
        <v>50.192999999999998</v>
      </c>
      <c r="T365" s="235">
        <v>0</v>
      </c>
      <c r="U365" s="235">
        <v>50.192999999999998</v>
      </c>
      <c r="V365" s="283"/>
      <c r="W365" s="283"/>
      <c r="X365" s="283"/>
      <c r="Y365" s="283"/>
      <c r="Z365" s="283"/>
      <c r="AA365" s="283"/>
      <c r="AB365" s="283"/>
      <c r="AC365" s="164"/>
    </row>
    <row r="366" spans="1:29" ht="21.75" customHeight="1">
      <c r="A366" s="147"/>
      <c r="B366" s="279" t="s">
        <v>343</v>
      </c>
      <c r="C366" s="279"/>
      <c r="D366" s="279"/>
      <c r="E366" s="279"/>
      <c r="F366" s="279"/>
      <c r="G366" s="279"/>
      <c r="H366" s="279"/>
      <c r="I366" s="279"/>
      <c r="J366" s="279"/>
      <c r="K366" s="279"/>
      <c r="L366" s="280"/>
      <c r="M366" s="165">
        <v>7</v>
      </c>
      <c r="N366" s="165">
        <v>9</v>
      </c>
      <c r="O366" s="166" t="s">
        <v>459</v>
      </c>
      <c r="P366" s="198" t="s">
        <v>27</v>
      </c>
      <c r="Q366" s="281"/>
      <c r="R366" s="282"/>
      <c r="S366" s="235">
        <v>50.192999999999998</v>
      </c>
      <c r="T366" s="235">
        <v>0</v>
      </c>
      <c r="U366" s="235">
        <v>50.192999999999998</v>
      </c>
      <c r="V366" s="283"/>
      <c r="W366" s="283"/>
      <c r="X366" s="283"/>
      <c r="Y366" s="283"/>
      <c r="Z366" s="283"/>
      <c r="AA366" s="283"/>
      <c r="AB366" s="283"/>
      <c r="AC366" s="164"/>
    </row>
    <row r="367" spans="1:29" ht="21.75" customHeight="1">
      <c r="A367" s="147"/>
      <c r="B367" s="279" t="s">
        <v>344</v>
      </c>
      <c r="C367" s="279"/>
      <c r="D367" s="279"/>
      <c r="E367" s="279"/>
      <c r="F367" s="279"/>
      <c r="G367" s="279"/>
      <c r="H367" s="279"/>
      <c r="I367" s="279"/>
      <c r="J367" s="279"/>
      <c r="K367" s="279"/>
      <c r="L367" s="280"/>
      <c r="M367" s="165">
        <v>7</v>
      </c>
      <c r="N367" s="165">
        <v>9</v>
      </c>
      <c r="O367" s="166" t="s">
        <v>459</v>
      </c>
      <c r="P367" s="198" t="s">
        <v>28</v>
      </c>
      <c r="Q367" s="281"/>
      <c r="R367" s="282"/>
      <c r="S367" s="235">
        <v>24.8</v>
      </c>
      <c r="T367" s="235">
        <v>0</v>
      </c>
      <c r="U367" s="235">
        <v>24.8</v>
      </c>
      <c r="V367" s="283"/>
      <c r="W367" s="283"/>
      <c r="X367" s="283"/>
      <c r="Y367" s="283"/>
      <c r="Z367" s="283"/>
      <c r="AA367" s="283"/>
      <c r="AB367" s="283"/>
      <c r="AC367" s="164"/>
    </row>
    <row r="368" spans="1:29" ht="12.75" customHeight="1">
      <c r="A368" s="147"/>
      <c r="B368" s="279" t="s">
        <v>345</v>
      </c>
      <c r="C368" s="279"/>
      <c r="D368" s="279"/>
      <c r="E368" s="279"/>
      <c r="F368" s="279"/>
      <c r="G368" s="279"/>
      <c r="H368" s="279"/>
      <c r="I368" s="279"/>
      <c r="J368" s="279"/>
      <c r="K368" s="279"/>
      <c r="L368" s="280"/>
      <c r="M368" s="165">
        <v>7</v>
      </c>
      <c r="N368" s="165">
        <v>9</v>
      </c>
      <c r="O368" s="166" t="s">
        <v>459</v>
      </c>
      <c r="P368" s="198" t="s">
        <v>29</v>
      </c>
      <c r="Q368" s="281"/>
      <c r="R368" s="282"/>
      <c r="S368" s="235">
        <v>25.393000000000001</v>
      </c>
      <c r="T368" s="235">
        <v>0</v>
      </c>
      <c r="U368" s="235">
        <v>25.393000000000001</v>
      </c>
      <c r="V368" s="283"/>
      <c r="W368" s="283"/>
      <c r="X368" s="283"/>
      <c r="Y368" s="283"/>
      <c r="Z368" s="283"/>
      <c r="AA368" s="283"/>
      <c r="AB368" s="283"/>
      <c r="AC368" s="164"/>
    </row>
    <row r="369" spans="1:29" ht="12.75" customHeight="1">
      <c r="A369" s="147"/>
      <c r="B369" s="289" t="s">
        <v>460</v>
      </c>
      <c r="C369" s="289"/>
      <c r="D369" s="289"/>
      <c r="E369" s="289"/>
      <c r="F369" s="289"/>
      <c r="G369" s="289"/>
      <c r="H369" s="289"/>
      <c r="I369" s="289"/>
      <c r="J369" s="289"/>
      <c r="K369" s="289"/>
      <c r="L369" s="290"/>
      <c r="M369" s="167">
        <v>8</v>
      </c>
      <c r="N369" s="167">
        <v>0</v>
      </c>
      <c r="O369" s="168">
        <v>0</v>
      </c>
      <c r="P369" s="229">
        <v>0</v>
      </c>
      <c r="Q369" s="291"/>
      <c r="R369" s="292"/>
      <c r="S369" s="233">
        <v>44259.976000000002</v>
      </c>
      <c r="T369" s="233">
        <v>5528.884</v>
      </c>
      <c r="U369" s="233">
        <v>49788.86</v>
      </c>
      <c r="V369" s="293"/>
      <c r="W369" s="293"/>
      <c r="X369" s="293"/>
      <c r="Y369" s="293"/>
      <c r="Z369" s="293"/>
      <c r="AA369" s="293"/>
      <c r="AB369" s="293"/>
      <c r="AC369" s="164"/>
    </row>
    <row r="370" spans="1:29" ht="12.75" customHeight="1">
      <c r="A370" s="147"/>
      <c r="B370" s="284" t="s">
        <v>13</v>
      </c>
      <c r="C370" s="284"/>
      <c r="D370" s="284"/>
      <c r="E370" s="284"/>
      <c r="F370" s="284"/>
      <c r="G370" s="284"/>
      <c r="H370" s="284"/>
      <c r="I370" s="284"/>
      <c r="J370" s="284"/>
      <c r="K370" s="284"/>
      <c r="L370" s="285"/>
      <c r="M370" s="169">
        <v>8</v>
      </c>
      <c r="N370" s="169">
        <v>1</v>
      </c>
      <c r="O370" s="170">
        <v>0</v>
      </c>
      <c r="P370" s="230">
        <v>0</v>
      </c>
      <c r="Q370" s="286"/>
      <c r="R370" s="287"/>
      <c r="S370" s="234">
        <v>41756.055999999997</v>
      </c>
      <c r="T370" s="234">
        <v>5388.1180000000004</v>
      </c>
      <c r="U370" s="234">
        <v>47144.175000000003</v>
      </c>
      <c r="V370" s="288"/>
      <c r="W370" s="288"/>
      <c r="X370" s="288"/>
      <c r="Y370" s="288"/>
      <c r="Z370" s="288"/>
      <c r="AA370" s="288"/>
      <c r="AB370" s="288"/>
      <c r="AC370" s="164"/>
    </row>
    <row r="371" spans="1:29" ht="21.75" customHeight="1">
      <c r="A371" s="147"/>
      <c r="B371" s="279" t="s">
        <v>461</v>
      </c>
      <c r="C371" s="279"/>
      <c r="D371" s="279"/>
      <c r="E371" s="279"/>
      <c r="F371" s="279"/>
      <c r="G371" s="279"/>
      <c r="H371" s="279"/>
      <c r="I371" s="279"/>
      <c r="J371" s="279"/>
      <c r="K371" s="279"/>
      <c r="L371" s="280"/>
      <c r="M371" s="165">
        <v>8</v>
      </c>
      <c r="N371" s="165">
        <v>1</v>
      </c>
      <c r="O371" s="166" t="s">
        <v>462</v>
      </c>
      <c r="P371" s="198">
        <v>0</v>
      </c>
      <c r="Q371" s="281"/>
      <c r="R371" s="282"/>
      <c r="S371" s="235">
        <v>9249.1669999999995</v>
      </c>
      <c r="T371" s="235">
        <v>1160.7059999999999</v>
      </c>
      <c r="U371" s="235">
        <v>10409.874</v>
      </c>
      <c r="V371" s="283"/>
      <c r="W371" s="283"/>
      <c r="X371" s="283"/>
      <c r="Y371" s="283"/>
      <c r="Z371" s="283"/>
      <c r="AA371" s="283"/>
      <c r="AB371" s="283"/>
      <c r="AC371" s="164"/>
    </row>
    <row r="372" spans="1:29" ht="12.75" customHeight="1">
      <c r="A372" s="147"/>
      <c r="B372" s="279" t="s">
        <v>463</v>
      </c>
      <c r="C372" s="279"/>
      <c r="D372" s="279"/>
      <c r="E372" s="279"/>
      <c r="F372" s="279"/>
      <c r="G372" s="279"/>
      <c r="H372" s="279"/>
      <c r="I372" s="279"/>
      <c r="J372" s="279"/>
      <c r="K372" s="279"/>
      <c r="L372" s="280"/>
      <c r="M372" s="165">
        <v>8</v>
      </c>
      <c r="N372" s="165">
        <v>1</v>
      </c>
      <c r="O372" s="166" t="s">
        <v>464</v>
      </c>
      <c r="P372" s="198">
        <v>0</v>
      </c>
      <c r="Q372" s="281"/>
      <c r="R372" s="282"/>
      <c r="S372" s="235">
        <v>9249.1669999999995</v>
      </c>
      <c r="T372" s="235">
        <v>1160.7059999999999</v>
      </c>
      <c r="U372" s="235">
        <v>10409.874</v>
      </c>
      <c r="V372" s="283"/>
      <c r="W372" s="283"/>
      <c r="X372" s="283"/>
      <c r="Y372" s="283"/>
      <c r="Z372" s="283"/>
      <c r="AA372" s="283"/>
      <c r="AB372" s="283"/>
      <c r="AC372" s="164"/>
    </row>
    <row r="373" spans="1:29" ht="21.75" customHeight="1">
      <c r="A373" s="147"/>
      <c r="B373" s="279" t="s">
        <v>14</v>
      </c>
      <c r="C373" s="279"/>
      <c r="D373" s="279"/>
      <c r="E373" s="279"/>
      <c r="F373" s="279"/>
      <c r="G373" s="279"/>
      <c r="H373" s="279"/>
      <c r="I373" s="279"/>
      <c r="J373" s="279"/>
      <c r="K373" s="279"/>
      <c r="L373" s="280"/>
      <c r="M373" s="165">
        <v>8</v>
      </c>
      <c r="N373" s="165">
        <v>1</v>
      </c>
      <c r="O373" s="166" t="s">
        <v>465</v>
      </c>
      <c r="P373" s="198">
        <v>0</v>
      </c>
      <c r="Q373" s="281"/>
      <c r="R373" s="282"/>
      <c r="S373" s="235">
        <v>9249.1669999999995</v>
      </c>
      <c r="T373" s="235">
        <v>1160.7059999999999</v>
      </c>
      <c r="U373" s="235">
        <v>10409.874</v>
      </c>
      <c r="V373" s="283"/>
      <c r="W373" s="283"/>
      <c r="X373" s="283"/>
      <c r="Y373" s="283"/>
      <c r="Z373" s="283"/>
      <c r="AA373" s="283"/>
      <c r="AB373" s="283"/>
      <c r="AC373" s="164"/>
    </row>
    <row r="374" spans="1:29" ht="21.75" customHeight="1">
      <c r="A374" s="147"/>
      <c r="B374" s="279" t="s">
        <v>439</v>
      </c>
      <c r="C374" s="279"/>
      <c r="D374" s="279"/>
      <c r="E374" s="279"/>
      <c r="F374" s="279"/>
      <c r="G374" s="279"/>
      <c r="H374" s="279"/>
      <c r="I374" s="279"/>
      <c r="J374" s="279"/>
      <c r="K374" s="279"/>
      <c r="L374" s="280"/>
      <c r="M374" s="165">
        <v>8</v>
      </c>
      <c r="N374" s="165">
        <v>1</v>
      </c>
      <c r="O374" s="166" t="s">
        <v>465</v>
      </c>
      <c r="P374" s="198" t="s">
        <v>8</v>
      </c>
      <c r="Q374" s="281"/>
      <c r="R374" s="282"/>
      <c r="S374" s="235">
        <v>9249.1669999999995</v>
      </c>
      <c r="T374" s="235">
        <v>1160.7059999999999</v>
      </c>
      <c r="U374" s="235">
        <v>10409.874</v>
      </c>
      <c r="V374" s="283"/>
      <c r="W374" s="283"/>
      <c r="X374" s="283"/>
      <c r="Y374" s="283"/>
      <c r="Z374" s="283"/>
      <c r="AA374" s="283"/>
      <c r="AB374" s="283"/>
      <c r="AC374" s="164"/>
    </row>
    <row r="375" spans="1:29" ht="12.75" customHeight="1">
      <c r="A375" s="147"/>
      <c r="B375" s="279" t="s">
        <v>9</v>
      </c>
      <c r="C375" s="279"/>
      <c r="D375" s="279"/>
      <c r="E375" s="279"/>
      <c r="F375" s="279"/>
      <c r="G375" s="279"/>
      <c r="H375" s="279"/>
      <c r="I375" s="279"/>
      <c r="J375" s="279"/>
      <c r="K375" s="279"/>
      <c r="L375" s="280"/>
      <c r="M375" s="165">
        <v>8</v>
      </c>
      <c r="N375" s="165">
        <v>1</v>
      </c>
      <c r="O375" s="166" t="s">
        <v>465</v>
      </c>
      <c r="P375" s="198" t="s">
        <v>10</v>
      </c>
      <c r="Q375" s="281"/>
      <c r="R375" s="282"/>
      <c r="S375" s="235">
        <v>9249.1669999999995</v>
      </c>
      <c r="T375" s="235">
        <v>1160.7059999999999</v>
      </c>
      <c r="U375" s="235">
        <v>10409.874</v>
      </c>
      <c r="V375" s="283"/>
      <c r="W375" s="283"/>
      <c r="X375" s="283"/>
      <c r="Y375" s="283"/>
      <c r="Z375" s="283"/>
      <c r="AA375" s="283"/>
      <c r="AB375" s="283"/>
      <c r="AC375" s="164"/>
    </row>
    <row r="376" spans="1:29" ht="42.75" customHeight="1">
      <c r="A376" s="147"/>
      <c r="B376" s="279" t="s">
        <v>11</v>
      </c>
      <c r="C376" s="279"/>
      <c r="D376" s="279"/>
      <c r="E376" s="279"/>
      <c r="F376" s="279"/>
      <c r="G376" s="279"/>
      <c r="H376" s="279"/>
      <c r="I376" s="279"/>
      <c r="J376" s="279"/>
      <c r="K376" s="279"/>
      <c r="L376" s="280"/>
      <c r="M376" s="165">
        <v>8</v>
      </c>
      <c r="N376" s="165">
        <v>1</v>
      </c>
      <c r="O376" s="166" t="s">
        <v>465</v>
      </c>
      <c r="P376" s="198" t="s">
        <v>12</v>
      </c>
      <c r="Q376" s="281"/>
      <c r="R376" s="282"/>
      <c r="S376" s="235">
        <v>9249.1669999999995</v>
      </c>
      <c r="T376" s="235">
        <v>1160.7059999999999</v>
      </c>
      <c r="U376" s="235">
        <v>10409.874</v>
      </c>
      <c r="V376" s="283"/>
      <c r="W376" s="283"/>
      <c r="X376" s="283"/>
      <c r="Y376" s="283"/>
      <c r="Z376" s="283"/>
      <c r="AA376" s="283"/>
      <c r="AB376" s="283"/>
      <c r="AC376" s="164"/>
    </row>
    <row r="377" spans="1:29" ht="21.75" customHeight="1">
      <c r="A377" s="147"/>
      <c r="B377" s="279" t="s">
        <v>461</v>
      </c>
      <c r="C377" s="279"/>
      <c r="D377" s="279"/>
      <c r="E377" s="279"/>
      <c r="F377" s="279"/>
      <c r="G377" s="279"/>
      <c r="H377" s="279"/>
      <c r="I377" s="279"/>
      <c r="J377" s="279"/>
      <c r="K377" s="279"/>
      <c r="L377" s="280"/>
      <c r="M377" s="165">
        <v>8</v>
      </c>
      <c r="N377" s="165">
        <v>1</v>
      </c>
      <c r="O377" s="166" t="s">
        <v>462</v>
      </c>
      <c r="P377" s="198">
        <v>0</v>
      </c>
      <c r="Q377" s="281"/>
      <c r="R377" s="282"/>
      <c r="S377" s="235">
        <v>0</v>
      </c>
      <c r="T377" s="235">
        <v>6.3159999999999998</v>
      </c>
      <c r="U377" s="235">
        <v>6.3159999999999998</v>
      </c>
      <c r="V377" s="283"/>
      <c r="W377" s="283"/>
      <c r="X377" s="283"/>
      <c r="Y377" s="283"/>
      <c r="Z377" s="283"/>
      <c r="AA377" s="283"/>
      <c r="AB377" s="283"/>
      <c r="AC377" s="164"/>
    </row>
    <row r="378" spans="1:29" ht="12.75" customHeight="1">
      <c r="A378" s="147"/>
      <c r="B378" s="279" t="s">
        <v>463</v>
      </c>
      <c r="C378" s="279"/>
      <c r="D378" s="279"/>
      <c r="E378" s="279"/>
      <c r="F378" s="279"/>
      <c r="G378" s="279"/>
      <c r="H378" s="279"/>
      <c r="I378" s="279"/>
      <c r="J378" s="279"/>
      <c r="K378" s="279"/>
      <c r="L378" s="280"/>
      <c r="M378" s="165">
        <v>8</v>
      </c>
      <c r="N378" s="165">
        <v>1</v>
      </c>
      <c r="O378" s="166" t="s">
        <v>464</v>
      </c>
      <c r="P378" s="198">
        <v>0</v>
      </c>
      <c r="Q378" s="281"/>
      <c r="R378" s="282"/>
      <c r="S378" s="235">
        <v>0</v>
      </c>
      <c r="T378" s="235">
        <v>6.3159999999999998</v>
      </c>
      <c r="U378" s="235">
        <v>6.3159999999999998</v>
      </c>
      <c r="V378" s="283"/>
      <c r="W378" s="283"/>
      <c r="X378" s="283"/>
      <c r="Y378" s="283"/>
      <c r="Z378" s="283"/>
      <c r="AA378" s="283"/>
      <c r="AB378" s="283"/>
      <c r="AC378" s="164"/>
    </row>
    <row r="379" spans="1:29" ht="21.75" customHeight="1">
      <c r="A379" s="147"/>
      <c r="B379" s="279" t="s">
        <v>586</v>
      </c>
      <c r="C379" s="279"/>
      <c r="D379" s="279"/>
      <c r="E379" s="279"/>
      <c r="F379" s="279"/>
      <c r="G379" s="279"/>
      <c r="H379" s="279"/>
      <c r="I379" s="279"/>
      <c r="J379" s="279"/>
      <c r="K379" s="279"/>
      <c r="L379" s="280"/>
      <c r="M379" s="165">
        <v>8</v>
      </c>
      <c r="N379" s="165">
        <v>1</v>
      </c>
      <c r="O379" s="166" t="s">
        <v>587</v>
      </c>
      <c r="P379" s="198">
        <v>0</v>
      </c>
      <c r="Q379" s="281"/>
      <c r="R379" s="282"/>
      <c r="S379" s="235">
        <v>0</v>
      </c>
      <c r="T379" s="235">
        <v>6.3159999999999998</v>
      </c>
      <c r="U379" s="235">
        <v>6.3159999999999998</v>
      </c>
      <c r="V379" s="283"/>
      <c r="W379" s="283"/>
      <c r="X379" s="283"/>
      <c r="Y379" s="283"/>
      <c r="Z379" s="283"/>
      <c r="AA379" s="283"/>
      <c r="AB379" s="283"/>
      <c r="AC379" s="164"/>
    </row>
    <row r="380" spans="1:29" ht="21.75" customHeight="1">
      <c r="A380" s="147"/>
      <c r="B380" s="279" t="s">
        <v>439</v>
      </c>
      <c r="C380" s="279"/>
      <c r="D380" s="279"/>
      <c r="E380" s="279"/>
      <c r="F380" s="279"/>
      <c r="G380" s="279"/>
      <c r="H380" s="279"/>
      <c r="I380" s="279"/>
      <c r="J380" s="279"/>
      <c r="K380" s="279"/>
      <c r="L380" s="280"/>
      <c r="M380" s="165">
        <v>8</v>
      </c>
      <c r="N380" s="165">
        <v>1</v>
      </c>
      <c r="O380" s="166" t="s">
        <v>587</v>
      </c>
      <c r="P380" s="198" t="s">
        <v>8</v>
      </c>
      <c r="Q380" s="281"/>
      <c r="R380" s="282"/>
      <c r="S380" s="235">
        <v>0</v>
      </c>
      <c r="T380" s="235">
        <v>6.3159999999999998</v>
      </c>
      <c r="U380" s="235">
        <v>6.3159999999999998</v>
      </c>
      <c r="V380" s="283"/>
      <c r="W380" s="283"/>
      <c r="X380" s="283"/>
      <c r="Y380" s="283"/>
      <c r="Z380" s="283"/>
      <c r="AA380" s="283"/>
      <c r="AB380" s="283"/>
      <c r="AC380" s="164"/>
    </row>
    <row r="381" spans="1:29" ht="12.75" customHeight="1">
      <c r="A381" s="147"/>
      <c r="B381" s="279" t="s">
        <v>9</v>
      </c>
      <c r="C381" s="279"/>
      <c r="D381" s="279"/>
      <c r="E381" s="279"/>
      <c r="F381" s="279"/>
      <c r="G381" s="279"/>
      <c r="H381" s="279"/>
      <c r="I381" s="279"/>
      <c r="J381" s="279"/>
      <c r="K381" s="279"/>
      <c r="L381" s="280"/>
      <c r="M381" s="165">
        <v>8</v>
      </c>
      <c r="N381" s="165">
        <v>1</v>
      </c>
      <c r="O381" s="166" t="s">
        <v>587</v>
      </c>
      <c r="P381" s="198" t="s">
        <v>10</v>
      </c>
      <c r="Q381" s="281"/>
      <c r="R381" s="282"/>
      <c r="S381" s="235">
        <v>0</v>
      </c>
      <c r="T381" s="235">
        <v>6.3159999999999998</v>
      </c>
      <c r="U381" s="235">
        <v>6.3159999999999998</v>
      </c>
      <c r="V381" s="283"/>
      <c r="W381" s="283"/>
      <c r="X381" s="283"/>
      <c r="Y381" s="283"/>
      <c r="Z381" s="283"/>
      <c r="AA381" s="283"/>
      <c r="AB381" s="283"/>
      <c r="AC381" s="164"/>
    </row>
    <row r="382" spans="1:29" ht="42.75" customHeight="1">
      <c r="A382" s="147"/>
      <c r="B382" s="279" t="s">
        <v>11</v>
      </c>
      <c r="C382" s="279"/>
      <c r="D382" s="279"/>
      <c r="E382" s="279"/>
      <c r="F382" s="279"/>
      <c r="G382" s="279"/>
      <c r="H382" s="279"/>
      <c r="I382" s="279"/>
      <c r="J382" s="279"/>
      <c r="K382" s="279"/>
      <c r="L382" s="280"/>
      <c r="M382" s="165">
        <v>8</v>
      </c>
      <c r="N382" s="165">
        <v>1</v>
      </c>
      <c r="O382" s="166" t="s">
        <v>587</v>
      </c>
      <c r="P382" s="198" t="s">
        <v>12</v>
      </c>
      <c r="Q382" s="281"/>
      <c r="R382" s="282"/>
      <c r="S382" s="235">
        <v>0</v>
      </c>
      <c r="T382" s="235">
        <v>6.3159999999999998</v>
      </c>
      <c r="U382" s="235">
        <v>6.3159999999999998</v>
      </c>
      <c r="V382" s="283"/>
      <c r="W382" s="283"/>
      <c r="X382" s="283"/>
      <c r="Y382" s="283"/>
      <c r="Z382" s="283"/>
      <c r="AA382" s="283"/>
      <c r="AB382" s="283"/>
      <c r="AC382" s="164"/>
    </row>
    <row r="383" spans="1:29" ht="21.75" customHeight="1">
      <c r="A383" s="147"/>
      <c r="B383" s="279" t="s">
        <v>461</v>
      </c>
      <c r="C383" s="279"/>
      <c r="D383" s="279"/>
      <c r="E383" s="279"/>
      <c r="F383" s="279"/>
      <c r="G383" s="279"/>
      <c r="H383" s="279"/>
      <c r="I383" s="279"/>
      <c r="J383" s="279"/>
      <c r="K383" s="279"/>
      <c r="L383" s="280"/>
      <c r="M383" s="165">
        <v>8</v>
      </c>
      <c r="N383" s="165">
        <v>1</v>
      </c>
      <c r="O383" s="166" t="s">
        <v>462</v>
      </c>
      <c r="P383" s="198">
        <v>0</v>
      </c>
      <c r="Q383" s="281"/>
      <c r="R383" s="282"/>
      <c r="S383" s="235">
        <v>13938.245999999999</v>
      </c>
      <c r="T383" s="235">
        <v>1535.835</v>
      </c>
      <c r="U383" s="235">
        <v>15474.081</v>
      </c>
      <c r="V383" s="283"/>
      <c r="W383" s="283"/>
      <c r="X383" s="283"/>
      <c r="Y383" s="283"/>
      <c r="Z383" s="283"/>
      <c r="AA383" s="283"/>
      <c r="AB383" s="283"/>
      <c r="AC383" s="164"/>
    </row>
    <row r="384" spans="1:29" ht="21.75" customHeight="1">
      <c r="A384" s="147"/>
      <c r="B384" s="279" t="s">
        <v>466</v>
      </c>
      <c r="C384" s="279"/>
      <c r="D384" s="279"/>
      <c r="E384" s="279"/>
      <c r="F384" s="279"/>
      <c r="G384" s="279"/>
      <c r="H384" s="279"/>
      <c r="I384" s="279"/>
      <c r="J384" s="279"/>
      <c r="K384" s="279"/>
      <c r="L384" s="280"/>
      <c r="M384" s="165">
        <v>8</v>
      </c>
      <c r="N384" s="165">
        <v>1</v>
      </c>
      <c r="O384" s="166" t="s">
        <v>467</v>
      </c>
      <c r="P384" s="198">
        <v>0</v>
      </c>
      <c r="Q384" s="281"/>
      <c r="R384" s="282"/>
      <c r="S384" s="235">
        <v>13938.245999999999</v>
      </c>
      <c r="T384" s="235">
        <v>1535.835</v>
      </c>
      <c r="U384" s="235">
        <v>15474.081</v>
      </c>
      <c r="V384" s="283"/>
      <c r="W384" s="283"/>
      <c r="X384" s="283"/>
      <c r="Y384" s="283"/>
      <c r="Z384" s="283"/>
      <c r="AA384" s="283"/>
      <c r="AB384" s="283"/>
      <c r="AC384" s="164"/>
    </row>
    <row r="385" spans="1:29" ht="21.75" customHeight="1">
      <c r="A385" s="147"/>
      <c r="B385" s="279" t="s">
        <v>15</v>
      </c>
      <c r="C385" s="279"/>
      <c r="D385" s="279"/>
      <c r="E385" s="279"/>
      <c r="F385" s="279"/>
      <c r="G385" s="279"/>
      <c r="H385" s="279"/>
      <c r="I385" s="279"/>
      <c r="J385" s="279"/>
      <c r="K385" s="279"/>
      <c r="L385" s="280"/>
      <c r="M385" s="165">
        <v>8</v>
      </c>
      <c r="N385" s="165">
        <v>1</v>
      </c>
      <c r="O385" s="166" t="s">
        <v>468</v>
      </c>
      <c r="P385" s="198">
        <v>0</v>
      </c>
      <c r="Q385" s="281"/>
      <c r="R385" s="282"/>
      <c r="S385" s="235">
        <v>13938.245999999999</v>
      </c>
      <c r="T385" s="235">
        <v>1535.835</v>
      </c>
      <c r="U385" s="235">
        <v>15474.081</v>
      </c>
      <c r="V385" s="283"/>
      <c r="W385" s="283"/>
      <c r="X385" s="283"/>
      <c r="Y385" s="283"/>
      <c r="Z385" s="283"/>
      <c r="AA385" s="283"/>
      <c r="AB385" s="283"/>
      <c r="AC385" s="164"/>
    </row>
    <row r="386" spans="1:29" ht="21.75" customHeight="1">
      <c r="A386" s="147"/>
      <c r="B386" s="279" t="s">
        <v>439</v>
      </c>
      <c r="C386" s="279"/>
      <c r="D386" s="279"/>
      <c r="E386" s="279"/>
      <c r="F386" s="279"/>
      <c r="G386" s="279"/>
      <c r="H386" s="279"/>
      <c r="I386" s="279"/>
      <c r="J386" s="279"/>
      <c r="K386" s="279"/>
      <c r="L386" s="280"/>
      <c r="M386" s="165">
        <v>8</v>
      </c>
      <c r="N386" s="165">
        <v>1</v>
      </c>
      <c r="O386" s="166" t="s">
        <v>468</v>
      </c>
      <c r="P386" s="198" t="s">
        <v>8</v>
      </c>
      <c r="Q386" s="281"/>
      <c r="R386" s="282"/>
      <c r="S386" s="235">
        <v>13938.245999999999</v>
      </c>
      <c r="T386" s="235">
        <v>1535.835</v>
      </c>
      <c r="U386" s="235">
        <v>15474.081</v>
      </c>
      <c r="V386" s="283"/>
      <c r="W386" s="283"/>
      <c r="X386" s="283"/>
      <c r="Y386" s="283"/>
      <c r="Z386" s="283"/>
      <c r="AA386" s="283"/>
      <c r="AB386" s="283"/>
      <c r="AC386" s="164"/>
    </row>
    <row r="387" spans="1:29" ht="12.75" customHeight="1">
      <c r="A387" s="147"/>
      <c r="B387" s="279" t="s">
        <v>9</v>
      </c>
      <c r="C387" s="279"/>
      <c r="D387" s="279"/>
      <c r="E387" s="279"/>
      <c r="F387" s="279"/>
      <c r="G387" s="279"/>
      <c r="H387" s="279"/>
      <c r="I387" s="279"/>
      <c r="J387" s="279"/>
      <c r="K387" s="279"/>
      <c r="L387" s="280"/>
      <c r="M387" s="165">
        <v>8</v>
      </c>
      <c r="N387" s="165">
        <v>1</v>
      </c>
      <c r="O387" s="166" t="s">
        <v>468</v>
      </c>
      <c r="P387" s="198" t="s">
        <v>10</v>
      </c>
      <c r="Q387" s="281"/>
      <c r="R387" s="282"/>
      <c r="S387" s="235">
        <v>13938.245999999999</v>
      </c>
      <c r="T387" s="235">
        <v>1535.835</v>
      </c>
      <c r="U387" s="235">
        <v>15474.081</v>
      </c>
      <c r="V387" s="283"/>
      <c r="W387" s="283"/>
      <c r="X387" s="283"/>
      <c r="Y387" s="283"/>
      <c r="Z387" s="283"/>
      <c r="AA387" s="283"/>
      <c r="AB387" s="283"/>
      <c r="AC387" s="164"/>
    </row>
    <row r="388" spans="1:29" ht="42.75" customHeight="1">
      <c r="A388" s="147"/>
      <c r="B388" s="279" t="s">
        <v>11</v>
      </c>
      <c r="C388" s="279"/>
      <c r="D388" s="279"/>
      <c r="E388" s="279"/>
      <c r="F388" s="279"/>
      <c r="G388" s="279"/>
      <c r="H388" s="279"/>
      <c r="I388" s="279"/>
      <c r="J388" s="279"/>
      <c r="K388" s="279"/>
      <c r="L388" s="280"/>
      <c r="M388" s="165">
        <v>8</v>
      </c>
      <c r="N388" s="165">
        <v>1</v>
      </c>
      <c r="O388" s="166" t="s">
        <v>468</v>
      </c>
      <c r="P388" s="198" t="s">
        <v>12</v>
      </c>
      <c r="Q388" s="281"/>
      <c r="R388" s="282"/>
      <c r="S388" s="235">
        <v>13938.245999999999</v>
      </c>
      <c r="T388" s="235">
        <v>1535.835</v>
      </c>
      <c r="U388" s="235">
        <v>15474.081</v>
      </c>
      <c r="V388" s="283"/>
      <c r="W388" s="283"/>
      <c r="X388" s="283"/>
      <c r="Y388" s="283"/>
      <c r="Z388" s="283"/>
      <c r="AA388" s="283"/>
      <c r="AB388" s="283"/>
      <c r="AC388" s="164"/>
    </row>
    <row r="389" spans="1:29" ht="21.75" customHeight="1">
      <c r="A389" s="147"/>
      <c r="B389" s="279" t="s">
        <v>461</v>
      </c>
      <c r="C389" s="279"/>
      <c r="D389" s="279"/>
      <c r="E389" s="279"/>
      <c r="F389" s="279"/>
      <c r="G389" s="279"/>
      <c r="H389" s="279"/>
      <c r="I389" s="279"/>
      <c r="J389" s="279"/>
      <c r="K389" s="279"/>
      <c r="L389" s="280"/>
      <c r="M389" s="165">
        <v>8</v>
      </c>
      <c r="N389" s="165">
        <v>1</v>
      </c>
      <c r="O389" s="166" t="s">
        <v>462</v>
      </c>
      <c r="P389" s="198">
        <v>0</v>
      </c>
      <c r="Q389" s="281"/>
      <c r="R389" s="282"/>
      <c r="S389" s="235">
        <v>18137.843000000001</v>
      </c>
      <c r="T389" s="235">
        <v>2685.261</v>
      </c>
      <c r="U389" s="235">
        <v>20823.103999999999</v>
      </c>
      <c r="V389" s="283"/>
      <c r="W389" s="283"/>
      <c r="X389" s="283"/>
      <c r="Y389" s="283"/>
      <c r="Z389" s="283"/>
      <c r="AA389" s="283"/>
      <c r="AB389" s="283"/>
      <c r="AC389" s="164"/>
    </row>
    <row r="390" spans="1:29" ht="21.75" customHeight="1">
      <c r="A390" s="147"/>
      <c r="B390" s="279" t="s">
        <v>466</v>
      </c>
      <c r="C390" s="279"/>
      <c r="D390" s="279"/>
      <c r="E390" s="279"/>
      <c r="F390" s="279"/>
      <c r="G390" s="279"/>
      <c r="H390" s="279"/>
      <c r="I390" s="279"/>
      <c r="J390" s="279"/>
      <c r="K390" s="279"/>
      <c r="L390" s="280"/>
      <c r="M390" s="165">
        <v>8</v>
      </c>
      <c r="N390" s="165">
        <v>1</v>
      </c>
      <c r="O390" s="166" t="s">
        <v>467</v>
      </c>
      <c r="P390" s="198">
        <v>0</v>
      </c>
      <c r="Q390" s="281"/>
      <c r="R390" s="282"/>
      <c r="S390" s="235">
        <v>18137.843000000001</v>
      </c>
      <c r="T390" s="235">
        <v>2685.261</v>
      </c>
      <c r="U390" s="235">
        <v>20823.103999999999</v>
      </c>
      <c r="V390" s="283"/>
      <c r="W390" s="283"/>
      <c r="X390" s="283"/>
      <c r="Y390" s="283"/>
      <c r="Z390" s="283"/>
      <c r="AA390" s="283"/>
      <c r="AB390" s="283"/>
      <c r="AC390" s="164"/>
    </row>
    <row r="391" spans="1:29" ht="21.75" customHeight="1">
      <c r="A391" s="147"/>
      <c r="B391" s="279" t="s">
        <v>16</v>
      </c>
      <c r="C391" s="279"/>
      <c r="D391" s="279"/>
      <c r="E391" s="279"/>
      <c r="F391" s="279"/>
      <c r="G391" s="279"/>
      <c r="H391" s="279"/>
      <c r="I391" s="279"/>
      <c r="J391" s="279"/>
      <c r="K391" s="279"/>
      <c r="L391" s="280"/>
      <c r="M391" s="165">
        <v>8</v>
      </c>
      <c r="N391" s="165">
        <v>1</v>
      </c>
      <c r="O391" s="166" t="s">
        <v>469</v>
      </c>
      <c r="P391" s="198">
        <v>0</v>
      </c>
      <c r="Q391" s="281"/>
      <c r="R391" s="282"/>
      <c r="S391" s="235">
        <v>18137.843000000001</v>
      </c>
      <c r="T391" s="235">
        <v>2685.261</v>
      </c>
      <c r="U391" s="235">
        <v>20823.103999999999</v>
      </c>
      <c r="V391" s="283"/>
      <c r="W391" s="283"/>
      <c r="X391" s="283"/>
      <c r="Y391" s="283"/>
      <c r="Z391" s="283"/>
      <c r="AA391" s="283"/>
      <c r="AB391" s="283"/>
      <c r="AC391" s="164"/>
    </row>
    <row r="392" spans="1:29" ht="53.25" customHeight="1">
      <c r="A392" s="147"/>
      <c r="B392" s="279" t="s">
        <v>17</v>
      </c>
      <c r="C392" s="279"/>
      <c r="D392" s="279"/>
      <c r="E392" s="279"/>
      <c r="F392" s="279"/>
      <c r="G392" s="279"/>
      <c r="H392" s="279"/>
      <c r="I392" s="279"/>
      <c r="J392" s="279"/>
      <c r="K392" s="279"/>
      <c r="L392" s="280"/>
      <c r="M392" s="165">
        <v>8</v>
      </c>
      <c r="N392" s="165">
        <v>1</v>
      </c>
      <c r="O392" s="166" t="s">
        <v>469</v>
      </c>
      <c r="P392" s="198" t="s">
        <v>18</v>
      </c>
      <c r="Q392" s="281"/>
      <c r="R392" s="282"/>
      <c r="S392" s="235">
        <v>17925.643</v>
      </c>
      <c r="T392" s="235">
        <v>2685.261</v>
      </c>
      <c r="U392" s="235">
        <v>20610.903999999999</v>
      </c>
      <c r="V392" s="283"/>
      <c r="W392" s="283"/>
      <c r="X392" s="283"/>
      <c r="Y392" s="283"/>
      <c r="Z392" s="283"/>
      <c r="AA392" s="283"/>
      <c r="AB392" s="283"/>
      <c r="AC392" s="164"/>
    </row>
    <row r="393" spans="1:29" ht="12.75" customHeight="1">
      <c r="A393" s="147"/>
      <c r="B393" s="279" t="s">
        <v>19</v>
      </c>
      <c r="C393" s="279"/>
      <c r="D393" s="279"/>
      <c r="E393" s="279"/>
      <c r="F393" s="279"/>
      <c r="G393" s="279"/>
      <c r="H393" s="279"/>
      <c r="I393" s="279"/>
      <c r="J393" s="279"/>
      <c r="K393" s="279"/>
      <c r="L393" s="280"/>
      <c r="M393" s="165">
        <v>8</v>
      </c>
      <c r="N393" s="165">
        <v>1</v>
      </c>
      <c r="O393" s="166" t="s">
        <v>469</v>
      </c>
      <c r="P393" s="198" t="s">
        <v>20</v>
      </c>
      <c r="Q393" s="281"/>
      <c r="R393" s="282"/>
      <c r="S393" s="235">
        <v>17925.643</v>
      </c>
      <c r="T393" s="235">
        <v>2685.261</v>
      </c>
      <c r="U393" s="235">
        <v>20610.903999999999</v>
      </c>
      <c r="V393" s="283"/>
      <c r="W393" s="283"/>
      <c r="X393" s="283"/>
      <c r="Y393" s="283"/>
      <c r="Z393" s="283"/>
      <c r="AA393" s="283"/>
      <c r="AB393" s="283"/>
      <c r="AC393" s="164"/>
    </row>
    <row r="394" spans="1:29" ht="12.75" customHeight="1">
      <c r="A394" s="147"/>
      <c r="B394" s="279" t="s">
        <v>405</v>
      </c>
      <c r="C394" s="279"/>
      <c r="D394" s="279"/>
      <c r="E394" s="279"/>
      <c r="F394" s="279"/>
      <c r="G394" s="279"/>
      <c r="H394" s="279"/>
      <c r="I394" s="279"/>
      <c r="J394" s="279"/>
      <c r="K394" s="279"/>
      <c r="L394" s="280"/>
      <c r="M394" s="165">
        <v>8</v>
      </c>
      <c r="N394" s="165">
        <v>1</v>
      </c>
      <c r="O394" s="166" t="s">
        <v>469</v>
      </c>
      <c r="P394" s="198" t="s">
        <v>21</v>
      </c>
      <c r="Q394" s="281"/>
      <c r="R394" s="282"/>
      <c r="S394" s="235">
        <v>13749.418</v>
      </c>
      <c r="T394" s="235">
        <v>2062.413</v>
      </c>
      <c r="U394" s="235">
        <v>15811.831</v>
      </c>
      <c r="V394" s="283"/>
      <c r="W394" s="283"/>
      <c r="X394" s="283"/>
      <c r="Y394" s="283"/>
      <c r="Z394" s="283"/>
      <c r="AA394" s="283"/>
      <c r="AB394" s="283"/>
      <c r="AC394" s="164"/>
    </row>
    <row r="395" spans="1:29" ht="21.75" customHeight="1">
      <c r="A395" s="147"/>
      <c r="B395" s="279" t="s">
        <v>406</v>
      </c>
      <c r="C395" s="279"/>
      <c r="D395" s="279"/>
      <c r="E395" s="279"/>
      <c r="F395" s="279"/>
      <c r="G395" s="279"/>
      <c r="H395" s="279"/>
      <c r="I395" s="279"/>
      <c r="J395" s="279"/>
      <c r="K395" s="279"/>
      <c r="L395" s="280"/>
      <c r="M395" s="165">
        <v>8</v>
      </c>
      <c r="N395" s="165">
        <v>1</v>
      </c>
      <c r="O395" s="166" t="s">
        <v>469</v>
      </c>
      <c r="P395" s="198" t="s">
        <v>22</v>
      </c>
      <c r="Q395" s="281"/>
      <c r="R395" s="282"/>
      <c r="S395" s="235">
        <v>23.9</v>
      </c>
      <c r="T395" s="235">
        <v>0</v>
      </c>
      <c r="U395" s="235">
        <v>23.9</v>
      </c>
      <c r="V395" s="283"/>
      <c r="W395" s="283"/>
      <c r="X395" s="283"/>
      <c r="Y395" s="283"/>
      <c r="Z395" s="283"/>
      <c r="AA395" s="283"/>
      <c r="AB395" s="283"/>
      <c r="AC395" s="164"/>
    </row>
    <row r="396" spans="1:29" ht="32.25" customHeight="1">
      <c r="A396" s="147"/>
      <c r="B396" s="279" t="s">
        <v>407</v>
      </c>
      <c r="C396" s="279"/>
      <c r="D396" s="279"/>
      <c r="E396" s="279"/>
      <c r="F396" s="279"/>
      <c r="G396" s="279"/>
      <c r="H396" s="279"/>
      <c r="I396" s="279"/>
      <c r="J396" s="279"/>
      <c r="K396" s="279"/>
      <c r="L396" s="280"/>
      <c r="M396" s="165">
        <v>8</v>
      </c>
      <c r="N396" s="165">
        <v>1</v>
      </c>
      <c r="O396" s="166" t="s">
        <v>469</v>
      </c>
      <c r="P396" s="198" t="s">
        <v>23</v>
      </c>
      <c r="Q396" s="281"/>
      <c r="R396" s="282"/>
      <c r="S396" s="235">
        <v>4152.3249999999998</v>
      </c>
      <c r="T396" s="235">
        <v>622.84799999999996</v>
      </c>
      <c r="U396" s="235">
        <v>4775.1729999999998</v>
      </c>
      <c r="V396" s="283"/>
      <c r="W396" s="283"/>
      <c r="X396" s="283"/>
      <c r="Y396" s="283"/>
      <c r="Z396" s="283"/>
      <c r="AA396" s="283"/>
      <c r="AB396" s="283"/>
      <c r="AC396" s="164"/>
    </row>
    <row r="397" spans="1:29" ht="21.75" customHeight="1">
      <c r="A397" s="147"/>
      <c r="B397" s="279" t="s">
        <v>342</v>
      </c>
      <c r="C397" s="279"/>
      <c r="D397" s="279"/>
      <c r="E397" s="279"/>
      <c r="F397" s="279"/>
      <c r="G397" s="279"/>
      <c r="H397" s="279"/>
      <c r="I397" s="279"/>
      <c r="J397" s="279"/>
      <c r="K397" s="279"/>
      <c r="L397" s="280"/>
      <c r="M397" s="165">
        <v>8</v>
      </c>
      <c r="N397" s="165">
        <v>1</v>
      </c>
      <c r="O397" s="166" t="s">
        <v>469</v>
      </c>
      <c r="P397" s="198" t="s">
        <v>25</v>
      </c>
      <c r="Q397" s="281"/>
      <c r="R397" s="282"/>
      <c r="S397" s="235">
        <v>195.5</v>
      </c>
      <c r="T397" s="235">
        <v>0</v>
      </c>
      <c r="U397" s="235">
        <v>195.5</v>
      </c>
      <c r="V397" s="283"/>
      <c r="W397" s="283"/>
      <c r="X397" s="283"/>
      <c r="Y397" s="283"/>
      <c r="Z397" s="283"/>
      <c r="AA397" s="283"/>
      <c r="AB397" s="283"/>
      <c r="AC397" s="164"/>
    </row>
    <row r="398" spans="1:29" ht="21.75" customHeight="1">
      <c r="A398" s="147"/>
      <c r="B398" s="279" t="s">
        <v>343</v>
      </c>
      <c r="C398" s="279"/>
      <c r="D398" s="279"/>
      <c r="E398" s="279"/>
      <c r="F398" s="279"/>
      <c r="G398" s="279"/>
      <c r="H398" s="279"/>
      <c r="I398" s="279"/>
      <c r="J398" s="279"/>
      <c r="K398" s="279"/>
      <c r="L398" s="280"/>
      <c r="M398" s="165">
        <v>8</v>
      </c>
      <c r="N398" s="165">
        <v>1</v>
      </c>
      <c r="O398" s="166" t="s">
        <v>469</v>
      </c>
      <c r="P398" s="198" t="s">
        <v>27</v>
      </c>
      <c r="Q398" s="281"/>
      <c r="R398" s="282"/>
      <c r="S398" s="235">
        <v>195.5</v>
      </c>
      <c r="T398" s="235">
        <v>0</v>
      </c>
      <c r="U398" s="235">
        <v>195.5</v>
      </c>
      <c r="V398" s="283"/>
      <c r="W398" s="283"/>
      <c r="X398" s="283"/>
      <c r="Y398" s="283"/>
      <c r="Z398" s="283"/>
      <c r="AA398" s="283"/>
      <c r="AB398" s="283"/>
      <c r="AC398" s="164"/>
    </row>
    <row r="399" spans="1:29" ht="21.75" customHeight="1">
      <c r="A399" s="147"/>
      <c r="B399" s="279" t="s">
        <v>344</v>
      </c>
      <c r="C399" s="279"/>
      <c r="D399" s="279"/>
      <c r="E399" s="279"/>
      <c r="F399" s="279"/>
      <c r="G399" s="279"/>
      <c r="H399" s="279"/>
      <c r="I399" s="279"/>
      <c r="J399" s="279"/>
      <c r="K399" s="279"/>
      <c r="L399" s="280"/>
      <c r="M399" s="165">
        <v>8</v>
      </c>
      <c r="N399" s="165">
        <v>1</v>
      </c>
      <c r="O399" s="166" t="s">
        <v>469</v>
      </c>
      <c r="P399" s="198" t="s">
        <v>28</v>
      </c>
      <c r="Q399" s="281"/>
      <c r="R399" s="282"/>
      <c r="S399" s="235">
        <v>7</v>
      </c>
      <c r="T399" s="235">
        <v>0</v>
      </c>
      <c r="U399" s="235">
        <v>7</v>
      </c>
      <c r="V399" s="283"/>
      <c r="W399" s="283"/>
      <c r="X399" s="283"/>
      <c r="Y399" s="283"/>
      <c r="Z399" s="283"/>
      <c r="AA399" s="283"/>
      <c r="AB399" s="283"/>
      <c r="AC399" s="164"/>
    </row>
    <row r="400" spans="1:29" ht="12.75" customHeight="1">
      <c r="A400" s="147"/>
      <c r="B400" s="279" t="s">
        <v>345</v>
      </c>
      <c r="C400" s="279"/>
      <c r="D400" s="279"/>
      <c r="E400" s="279"/>
      <c r="F400" s="279"/>
      <c r="G400" s="279"/>
      <c r="H400" s="279"/>
      <c r="I400" s="279"/>
      <c r="J400" s="279"/>
      <c r="K400" s="279"/>
      <c r="L400" s="280"/>
      <c r="M400" s="165">
        <v>8</v>
      </c>
      <c r="N400" s="165">
        <v>1</v>
      </c>
      <c r="O400" s="166" t="s">
        <v>469</v>
      </c>
      <c r="P400" s="198" t="s">
        <v>29</v>
      </c>
      <c r="Q400" s="281"/>
      <c r="R400" s="282"/>
      <c r="S400" s="235">
        <v>188.5</v>
      </c>
      <c r="T400" s="235">
        <v>0</v>
      </c>
      <c r="U400" s="235">
        <v>188.5</v>
      </c>
      <c r="V400" s="283"/>
      <c r="W400" s="283"/>
      <c r="X400" s="283"/>
      <c r="Y400" s="283"/>
      <c r="Z400" s="283"/>
      <c r="AA400" s="283"/>
      <c r="AB400" s="283"/>
      <c r="AC400" s="164"/>
    </row>
    <row r="401" spans="1:29" ht="12.75" customHeight="1">
      <c r="A401" s="147"/>
      <c r="B401" s="279" t="s">
        <v>30</v>
      </c>
      <c r="C401" s="279"/>
      <c r="D401" s="279"/>
      <c r="E401" s="279"/>
      <c r="F401" s="279"/>
      <c r="G401" s="279"/>
      <c r="H401" s="279"/>
      <c r="I401" s="279"/>
      <c r="J401" s="279"/>
      <c r="K401" s="279"/>
      <c r="L401" s="280"/>
      <c r="M401" s="165">
        <v>8</v>
      </c>
      <c r="N401" s="165">
        <v>1</v>
      </c>
      <c r="O401" s="166" t="s">
        <v>469</v>
      </c>
      <c r="P401" s="198" t="s">
        <v>31</v>
      </c>
      <c r="Q401" s="281"/>
      <c r="R401" s="282"/>
      <c r="S401" s="235">
        <v>16.7</v>
      </c>
      <c r="T401" s="235">
        <v>0</v>
      </c>
      <c r="U401" s="235">
        <v>16.7</v>
      </c>
      <c r="V401" s="283"/>
      <c r="W401" s="283"/>
      <c r="X401" s="283"/>
      <c r="Y401" s="283"/>
      <c r="Z401" s="283"/>
      <c r="AA401" s="283"/>
      <c r="AB401" s="283"/>
      <c r="AC401" s="164"/>
    </row>
    <row r="402" spans="1:29" ht="12.75" customHeight="1">
      <c r="A402" s="147"/>
      <c r="B402" s="279" t="s">
        <v>346</v>
      </c>
      <c r="C402" s="279"/>
      <c r="D402" s="279"/>
      <c r="E402" s="279"/>
      <c r="F402" s="279"/>
      <c r="G402" s="279"/>
      <c r="H402" s="279"/>
      <c r="I402" s="279"/>
      <c r="J402" s="279"/>
      <c r="K402" s="279"/>
      <c r="L402" s="280"/>
      <c r="M402" s="165">
        <v>8</v>
      </c>
      <c r="N402" s="165">
        <v>1</v>
      </c>
      <c r="O402" s="166" t="s">
        <v>469</v>
      </c>
      <c r="P402" s="198" t="s">
        <v>32</v>
      </c>
      <c r="Q402" s="281"/>
      <c r="R402" s="282"/>
      <c r="S402" s="235">
        <v>16.7</v>
      </c>
      <c r="T402" s="235">
        <v>0</v>
      </c>
      <c r="U402" s="235">
        <v>16.7</v>
      </c>
      <c r="V402" s="283"/>
      <c r="W402" s="283"/>
      <c r="X402" s="283"/>
      <c r="Y402" s="283"/>
      <c r="Z402" s="283"/>
      <c r="AA402" s="283"/>
      <c r="AB402" s="283"/>
      <c r="AC402" s="164"/>
    </row>
    <row r="403" spans="1:29" ht="21.75" customHeight="1">
      <c r="A403" s="147"/>
      <c r="B403" s="279" t="s">
        <v>33</v>
      </c>
      <c r="C403" s="279"/>
      <c r="D403" s="279"/>
      <c r="E403" s="279"/>
      <c r="F403" s="279"/>
      <c r="G403" s="279"/>
      <c r="H403" s="279"/>
      <c r="I403" s="279"/>
      <c r="J403" s="279"/>
      <c r="K403" s="279"/>
      <c r="L403" s="280"/>
      <c r="M403" s="165">
        <v>8</v>
      </c>
      <c r="N403" s="165">
        <v>1</v>
      </c>
      <c r="O403" s="166" t="s">
        <v>469</v>
      </c>
      <c r="P403" s="198" t="s">
        <v>34</v>
      </c>
      <c r="Q403" s="281"/>
      <c r="R403" s="282"/>
      <c r="S403" s="235">
        <v>6.6</v>
      </c>
      <c r="T403" s="235">
        <v>0</v>
      </c>
      <c r="U403" s="235">
        <v>6.6</v>
      </c>
      <c r="V403" s="283"/>
      <c r="W403" s="283"/>
      <c r="X403" s="283"/>
      <c r="Y403" s="283"/>
      <c r="Z403" s="283"/>
      <c r="AA403" s="283"/>
      <c r="AB403" s="283"/>
      <c r="AC403" s="164"/>
    </row>
    <row r="404" spans="1:29" ht="12.75" customHeight="1">
      <c r="A404" s="147"/>
      <c r="B404" s="279" t="s">
        <v>347</v>
      </c>
      <c r="C404" s="279"/>
      <c r="D404" s="279"/>
      <c r="E404" s="279"/>
      <c r="F404" s="279"/>
      <c r="G404" s="279"/>
      <c r="H404" s="279"/>
      <c r="I404" s="279"/>
      <c r="J404" s="279"/>
      <c r="K404" s="279"/>
      <c r="L404" s="280"/>
      <c r="M404" s="165">
        <v>8</v>
      </c>
      <c r="N404" s="165">
        <v>1</v>
      </c>
      <c r="O404" s="166" t="s">
        <v>469</v>
      </c>
      <c r="P404" s="198" t="s">
        <v>35</v>
      </c>
      <c r="Q404" s="281"/>
      <c r="R404" s="282"/>
      <c r="S404" s="235">
        <v>10.1</v>
      </c>
      <c r="T404" s="235">
        <v>0</v>
      </c>
      <c r="U404" s="235">
        <v>10.1</v>
      </c>
      <c r="V404" s="283"/>
      <c r="W404" s="283"/>
      <c r="X404" s="283"/>
      <c r="Y404" s="283"/>
      <c r="Z404" s="283"/>
      <c r="AA404" s="283"/>
      <c r="AB404" s="283"/>
      <c r="AC404" s="164"/>
    </row>
    <row r="405" spans="1:29" ht="32.25" customHeight="1">
      <c r="A405" s="147"/>
      <c r="B405" s="279" t="s">
        <v>356</v>
      </c>
      <c r="C405" s="279"/>
      <c r="D405" s="279"/>
      <c r="E405" s="279"/>
      <c r="F405" s="279"/>
      <c r="G405" s="279"/>
      <c r="H405" s="279"/>
      <c r="I405" s="279"/>
      <c r="J405" s="279"/>
      <c r="K405" s="279"/>
      <c r="L405" s="280"/>
      <c r="M405" s="165">
        <v>8</v>
      </c>
      <c r="N405" s="165">
        <v>1</v>
      </c>
      <c r="O405" s="166" t="s">
        <v>357</v>
      </c>
      <c r="P405" s="198">
        <v>0</v>
      </c>
      <c r="Q405" s="281"/>
      <c r="R405" s="282"/>
      <c r="S405" s="235">
        <v>430.8</v>
      </c>
      <c r="T405" s="235">
        <v>0</v>
      </c>
      <c r="U405" s="235">
        <v>430.8</v>
      </c>
      <c r="V405" s="283"/>
      <c r="W405" s="283"/>
      <c r="X405" s="283"/>
      <c r="Y405" s="283"/>
      <c r="Z405" s="283"/>
      <c r="AA405" s="283"/>
      <c r="AB405" s="283"/>
      <c r="AC405" s="164"/>
    </row>
    <row r="406" spans="1:29" ht="21.75" customHeight="1">
      <c r="A406" s="147"/>
      <c r="B406" s="279" t="s">
        <v>470</v>
      </c>
      <c r="C406" s="279"/>
      <c r="D406" s="279"/>
      <c r="E406" s="279"/>
      <c r="F406" s="279"/>
      <c r="G406" s="279"/>
      <c r="H406" s="279"/>
      <c r="I406" s="279"/>
      <c r="J406" s="279"/>
      <c r="K406" s="279"/>
      <c r="L406" s="280"/>
      <c r="M406" s="165">
        <v>8</v>
      </c>
      <c r="N406" s="165">
        <v>1</v>
      </c>
      <c r="O406" s="166" t="s">
        <v>471</v>
      </c>
      <c r="P406" s="198">
        <v>0</v>
      </c>
      <c r="Q406" s="281"/>
      <c r="R406" s="282"/>
      <c r="S406" s="235">
        <v>430.8</v>
      </c>
      <c r="T406" s="235">
        <v>0</v>
      </c>
      <c r="U406" s="235">
        <v>430.8</v>
      </c>
      <c r="V406" s="283"/>
      <c r="W406" s="283"/>
      <c r="X406" s="283"/>
      <c r="Y406" s="283"/>
      <c r="Z406" s="283"/>
      <c r="AA406" s="283"/>
      <c r="AB406" s="283"/>
      <c r="AC406" s="164"/>
    </row>
    <row r="407" spans="1:29" ht="53.25" customHeight="1">
      <c r="A407" s="147"/>
      <c r="B407" s="279" t="s">
        <v>17</v>
      </c>
      <c r="C407" s="279"/>
      <c r="D407" s="279"/>
      <c r="E407" s="279"/>
      <c r="F407" s="279"/>
      <c r="G407" s="279"/>
      <c r="H407" s="279"/>
      <c r="I407" s="279"/>
      <c r="J407" s="279"/>
      <c r="K407" s="279"/>
      <c r="L407" s="280"/>
      <c r="M407" s="165">
        <v>8</v>
      </c>
      <c r="N407" s="165">
        <v>1</v>
      </c>
      <c r="O407" s="166" t="s">
        <v>471</v>
      </c>
      <c r="P407" s="198" t="s">
        <v>18</v>
      </c>
      <c r="Q407" s="281"/>
      <c r="R407" s="282"/>
      <c r="S407" s="235">
        <v>9.9</v>
      </c>
      <c r="T407" s="235">
        <v>-9.9</v>
      </c>
      <c r="U407" s="235">
        <v>0</v>
      </c>
      <c r="V407" s="283"/>
      <c r="W407" s="283"/>
      <c r="X407" s="283"/>
      <c r="Y407" s="283"/>
      <c r="Z407" s="283"/>
      <c r="AA407" s="283"/>
      <c r="AB407" s="283"/>
      <c r="AC407" s="164"/>
    </row>
    <row r="408" spans="1:29" ht="12.75" customHeight="1">
      <c r="A408" s="147"/>
      <c r="B408" s="279" t="s">
        <v>19</v>
      </c>
      <c r="C408" s="279"/>
      <c r="D408" s="279"/>
      <c r="E408" s="279"/>
      <c r="F408" s="279"/>
      <c r="G408" s="279"/>
      <c r="H408" s="279"/>
      <c r="I408" s="279"/>
      <c r="J408" s="279"/>
      <c r="K408" s="279"/>
      <c r="L408" s="280"/>
      <c r="M408" s="165">
        <v>8</v>
      </c>
      <c r="N408" s="165">
        <v>1</v>
      </c>
      <c r="O408" s="166" t="s">
        <v>471</v>
      </c>
      <c r="P408" s="198" t="s">
        <v>20</v>
      </c>
      <c r="Q408" s="281"/>
      <c r="R408" s="282"/>
      <c r="S408" s="235">
        <v>9.9</v>
      </c>
      <c r="T408" s="235">
        <v>-9.9</v>
      </c>
      <c r="U408" s="235">
        <v>0</v>
      </c>
      <c r="V408" s="283"/>
      <c r="W408" s="283"/>
      <c r="X408" s="283"/>
      <c r="Y408" s="283"/>
      <c r="Z408" s="283"/>
      <c r="AA408" s="283"/>
      <c r="AB408" s="283"/>
      <c r="AC408" s="164"/>
    </row>
    <row r="409" spans="1:29" ht="21.75" customHeight="1">
      <c r="A409" s="147"/>
      <c r="B409" s="279" t="s">
        <v>406</v>
      </c>
      <c r="C409" s="279"/>
      <c r="D409" s="279"/>
      <c r="E409" s="279"/>
      <c r="F409" s="279"/>
      <c r="G409" s="279"/>
      <c r="H409" s="279"/>
      <c r="I409" s="279"/>
      <c r="J409" s="279"/>
      <c r="K409" s="279"/>
      <c r="L409" s="280"/>
      <c r="M409" s="165">
        <v>8</v>
      </c>
      <c r="N409" s="165">
        <v>1</v>
      </c>
      <c r="O409" s="166" t="s">
        <v>471</v>
      </c>
      <c r="P409" s="198" t="s">
        <v>22</v>
      </c>
      <c r="Q409" s="281"/>
      <c r="R409" s="282"/>
      <c r="S409" s="235">
        <v>9.9</v>
      </c>
      <c r="T409" s="235">
        <v>-9.9</v>
      </c>
      <c r="U409" s="235">
        <v>0</v>
      </c>
      <c r="V409" s="283"/>
      <c r="W409" s="283"/>
      <c r="X409" s="283"/>
      <c r="Y409" s="283"/>
      <c r="Z409" s="283"/>
      <c r="AA409" s="283"/>
      <c r="AB409" s="283"/>
      <c r="AC409" s="164"/>
    </row>
    <row r="410" spans="1:29" ht="12.75" customHeight="1">
      <c r="A410" s="147"/>
      <c r="B410" s="279" t="s">
        <v>47</v>
      </c>
      <c r="C410" s="279"/>
      <c r="D410" s="279"/>
      <c r="E410" s="279"/>
      <c r="F410" s="279"/>
      <c r="G410" s="279"/>
      <c r="H410" s="279"/>
      <c r="I410" s="279"/>
      <c r="J410" s="279"/>
      <c r="K410" s="279"/>
      <c r="L410" s="280"/>
      <c r="M410" s="165">
        <v>8</v>
      </c>
      <c r="N410" s="165">
        <v>1</v>
      </c>
      <c r="O410" s="166" t="s">
        <v>471</v>
      </c>
      <c r="P410" s="198" t="s">
        <v>44</v>
      </c>
      <c r="Q410" s="281"/>
      <c r="R410" s="282"/>
      <c r="S410" s="235">
        <v>0</v>
      </c>
      <c r="T410" s="235">
        <v>9.9</v>
      </c>
      <c r="U410" s="235">
        <v>9.9</v>
      </c>
      <c r="V410" s="283"/>
      <c r="W410" s="283"/>
      <c r="X410" s="283"/>
      <c r="Y410" s="283"/>
      <c r="Z410" s="283"/>
      <c r="AA410" s="283"/>
      <c r="AB410" s="283"/>
      <c r="AC410" s="164"/>
    </row>
    <row r="411" spans="1:29" ht="21.75" customHeight="1">
      <c r="A411" s="147"/>
      <c r="B411" s="279" t="s">
        <v>498</v>
      </c>
      <c r="C411" s="279"/>
      <c r="D411" s="279"/>
      <c r="E411" s="279"/>
      <c r="F411" s="279"/>
      <c r="G411" s="279"/>
      <c r="H411" s="279"/>
      <c r="I411" s="279"/>
      <c r="J411" s="279"/>
      <c r="K411" s="279"/>
      <c r="L411" s="280"/>
      <c r="M411" s="165">
        <v>8</v>
      </c>
      <c r="N411" s="165">
        <v>1</v>
      </c>
      <c r="O411" s="166" t="s">
        <v>471</v>
      </c>
      <c r="P411" s="198" t="s">
        <v>499</v>
      </c>
      <c r="Q411" s="281"/>
      <c r="R411" s="282"/>
      <c r="S411" s="235">
        <v>0</v>
      </c>
      <c r="T411" s="235">
        <v>9.9</v>
      </c>
      <c r="U411" s="235">
        <v>9.9</v>
      </c>
      <c r="V411" s="283"/>
      <c r="W411" s="283"/>
      <c r="X411" s="283"/>
      <c r="Y411" s="283"/>
      <c r="Z411" s="283"/>
      <c r="AA411" s="283"/>
      <c r="AB411" s="283"/>
      <c r="AC411" s="164"/>
    </row>
    <row r="412" spans="1:29" ht="21.75" customHeight="1">
      <c r="A412" s="147"/>
      <c r="B412" s="279" t="s">
        <v>554</v>
      </c>
      <c r="C412" s="279"/>
      <c r="D412" s="279"/>
      <c r="E412" s="279"/>
      <c r="F412" s="279"/>
      <c r="G412" s="279"/>
      <c r="H412" s="279"/>
      <c r="I412" s="279"/>
      <c r="J412" s="279"/>
      <c r="K412" s="279"/>
      <c r="L412" s="280"/>
      <c r="M412" s="165">
        <v>8</v>
      </c>
      <c r="N412" s="165">
        <v>1</v>
      </c>
      <c r="O412" s="166" t="s">
        <v>471</v>
      </c>
      <c r="P412" s="198" t="s">
        <v>555</v>
      </c>
      <c r="Q412" s="281"/>
      <c r="R412" s="282"/>
      <c r="S412" s="235">
        <v>0</v>
      </c>
      <c r="T412" s="235">
        <v>9.9</v>
      </c>
      <c r="U412" s="235">
        <v>9.9</v>
      </c>
      <c r="V412" s="283"/>
      <c r="W412" s="283"/>
      <c r="X412" s="283"/>
      <c r="Y412" s="283"/>
      <c r="Z412" s="283"/>
      <c r="AA412" s="283"/>
      <c r="AB412" s="283"/>
      <c r="AC412" s="164"/>
    </row>
    <row r="413" spans="1:29" ht="21.75" customHeight="1">
      <c r="A413" s="147"/>
      <c r="B413" s="279" t="s">
        <v>439</v>
      </c>
      <c r="C413" s="279"/>
      <c r="D413" s="279"/>
      <c r="E413" s="279"/>
      <c r="F413" s="279"/>
      <c r="G413" s="279"/>
      <c r="H413" s="279"/>
      <c r="I413" s="279"/>
      <c r="J413" s="279"/>
      <c r="K413" s="279"/>
      <c r="L413" s="280"/>
      <c r="M413" s="165">
        <v>8</v>
      </c>
      <c r="N413" s="165">
        <v>1</v>
      </c>
      <c r="O413" s="166" t="s">
        <v>471</v>
      </c>
      <c r="P413" s="198" t="s">
        <v>8</v>
      </c>
      <c r="Q413" s="281"/>
      <c r="R413" s="282"/>
      <c r="S413" s="235">
        <v>420.9</v>
      </c>
      <c r="T413" s="235">
        <v>0</v>
      </c>
      <c r="U413" s="235">
        <v>420.9</v>
      </c>
      <c r="V413" s="283"/>
      <c r="W413" s="283"/>
      <c r="X413" s="283"/>
      <c r="Y413" s="283"/>
      <c r="Z413" s="283"/>
      <c r="AA413" s="283"/>
      <c r="AB413" s="283"/>
      <c r="AC413" s="164"/>
    </row>
    <row r="414" spans="1:29" ht="12.75" customHeight="1">
      <c r="A414" s="147"/>
      <c r="B414" s="279" t="s">
        <v>9</v>
      </c>
      <c r="C414" s="279"/>
      <c r="D414" s="279"/>
      <c r="E414" s="279"/>
      <c r="F414" s="279"/>
      <c r="G414" s="279"/>
      <c r="H414" s="279"/>
      <c r="I414" s="279"/>
      <c r="J414" s="279"/>
      <c r="K414" s="279"/>
      <c r="L414" s="280"/>
      <c r="M414" s="165">
        <v>8</v>
      </c>
      <c r="N414" s="165">
        <v>1</v>
      </c>
      <c r="O414" s="166" t="s">
        <v>471</v>
      </c>
      <c r="P414" s="198" t="s">
        <v>10</v>
      </c>
      <c r="Q414" s="281"/>
      <c r="R414" s="282"/>
      <c r="S414" s="235">
        <v>420.9</v>
      </c>
      <c r="T414" s="235">
        <v>0</v>
      </c>
      <c r="U414" s="235">
        <v>420.9</v>
      </c>
      <c r="V414" s="283"/>
      <c r="W414" s="283"/>
      <c r="X414" s="283"/>
      <c r="Y414" s="283"/>
      <c r="Z414" s="283"/>
      <c r="AA414" s="283"/>
      <c r="AB414" s="283"/>
      <c r="AC414" s="164"/>
    </row>
    <row r="415" spans="1:29" ht="42.75" customHeight="1">
      <c r="A415" s="147"/>
      <c r="B415" s="279" t="s">
        <v>11</v>
      </c>
      <c r="C415" s="279"/>
      <c r="D415" s="279"/>
      <c r="E415" s="279"/>
      <c r="F415" s="279"/>
      <c r="G415" s="279"/>
      <c r="H415" s="279"/>
      <c r="I415" s="279"/>
      <c r="J415" s="279"/>
      <c r="K415" s="279"/>
      <c r="L415" s="280"/>
      <c r="M415" s="165">
        <v>8</v>
      </c>
      <c r="N415" s="165">
        <v>1</v>
      </c>
      <c r="O415" s="166" t="s">
        <v>471</v>
      </c>
      <c r="P415" s="198" t="s">
        <v>12</v>
      </c>
      <c r="Q415" s="281"/>
      <c r="R415" s="282"/>
      <c r="S415" s="235">
        <v>420.9</v>
      </c>
      <c r="T415" s="235">
        <v>0</v>
      </c>
      <c r="U415" s="235">
        <v>420.9</v>
      </c>
      <c r="V415" s="283"/>
      <c r="W415" s="283"/>
      <c r="X415" s="283"/>
      <c r="Y415" s="283"/>
      <c r="Z415" s="283"/>
      <c r="AA415" s="283"/>
      <c r="AB415" s="283"/>
      <c r="AC415" s="164"/>
    </row>
    <row r="416" spans="1:29" ht="20.25" customHeight="1">
      <c r="A416" s="147"/>
      <c r="B416" s="284" t="s">
        <v>36</v>
      </c>
      <c r="C416" s="284"/>
      <c r="D416" s="284"/>
      <c r="E416" s="284"/>
      <c r="F416" s="284"/>
      <c r="G416" s="284"/>
      <c r="H416" s="284"/>
      <c r="I416" s="284"/>
      <c r="J416" s="284"/>
      <c r="K416" s="284"/>
      <c r="L416" s="285"/>
      <c r="M416" s="169">
        <v>8</v>
      </c>
      <c r="N416" s="169">
        <v>4</v>
      </c>
      <c r="O416" s="170">
        <v>0</v>
      </c>
      <c r="P416" s="230">
        <v>0</v>
      </c>
      <c r="Q416" s="286"/>
      <c r="R416" s="287"/>
      <c r="S416" s="234">
        <v>2503.92</v>
      </c>
      <c r="T416" s="234">
        <v>140.76599999999999</v>
      </c>
      <c r="U416" s="234">
        <v>2644.6849999999999</v>
      </c>
      <c r="V416" s="288"/>
      <c r="W416" s="288"/>
      <c r="X416" s="288"/>
      <c r="Y416" s="288"/>
      <c r="Z416" s="288"/>
      <c r="AA416" s="288"/>
      <c r="AB416" s="288"/>
      <c r="AC416" s="164"/>
    </row>
    <row r="417" spans="1:29" ht="21.75" customHeight="1">
      <c r="A417" s="147"/>
      <c r="B417" s="279" t="s">
        <v>461</v>
      </c>
      <c r="C417" s="279"/>
      <c r="D417" s="279"/>
      <c r="E417" s="279"/>
      <c r="F417" s="279"/>
      <c r="G417" s="279"/>
      <c r="H417" s="279"/>
      <c r="I417" s="279"/>
      <c r="J417" s="279"/>
      <c r="K417" s="279"/>
      <c r="L417" s="280"/>
      <c r="M417" s="165">
        <v>8</v>
      </c>
      <c r="N417" s="165">
        <v>4</v>
      </c>
      <c r="O417" s="166" t="s">
        <v>462</v>
      </c>
      <c r="P417" s="198">
        <v>0</v>
      </c>
      <c r="Q417" s="281"/>
      <c r="R417" s="282"/>
      <c r="S417" s="235">
        <v>754.30700000000002</v>
      </c>
      <c r="T417" s="235">
        <v>70.314999999999998</v>
      </c>
      <c r="U417" s="235">
        <v>824.62199999999996</v>
      </c>
      <c r="V417" s="283"/>
      <c r="W417" s="283"/>
      <c r="X417" s="283"/>
      <c r="Y417" s="283"/>
      <c r="Z417" s="283"/>
      <c r="AA417" s="283"/>
      <c r="AB417" s="283"/>
      <c r="AC417" s="164"/>
    </row>
    <row r="418" spans="1:29" ht="21.75" customHeight="1">
      <c r="A418" s="147"/>
      <c r="B418" s="279" t="s">
        <v>37</v>
      </c>
      <c r="C418" s="279"/>
      <c r="D418" s="279"/>
      <c r="E418" s="279"/>
      <c r="F418" s="279"/>
      <c r="G418" s="279"/>
      <c r="H418" s="279"/>
      <c r="I418" s="279"/>
      <c r="J418" s="279"/>
      <c r="K418" s="279"/>
      <c r="L418" s="280"/>
      <c r="M418" s="165">
        <v>8</v>
      </c>
      <c r="N418" s="165">
        <v>4</v>
      </c>
      <c r="O418" s="166" t="s">
        <v>472</v>
      </c>
      <c r="P418" s="198">
        <v>0</v>
      </c>
      <c r="Q418" s="281"/>
      <c r="R418" s="282"/>
      <c r="S418" s="235">
        <v>754.30700000000002</v>
      </c>
      <c r="T418" s="235">
        <v>70.314999999999998</v>
      </c>
      <c r="U418" s="235">
        <v>824.62199999999996</v>
      </c>
      <c r="V418" s="283"/>
      <c r="W418" s="283"/>
      <c r="X418" s="283"/>
      <c r="Y418" s="283"/>
      <c r="Z418" s="283"/>
      <c r="AA418" s="283"/>
      <c r="AB418" s="283"/>
      <c r="AC418" s="164"/>
    </row>
    <row r="419" spans="1:29" ht="32.25" customHeight="1">
      <c r="A419" s="147"/>
      <c r="B419" s="279" t="s">
        <v>473</v>
      </c>
      <c r="C419" s="279"/>
      <c r="D419" s="279"/>
      <c r="E419" s="279"/>
      <c r="F419" s="279"/>
      <c r="G419" s="279"/>
      <c r="H419" s="279"/>
      <c r="I419" s="279"/>
      <c r="J419" s="279"/>
      <c r="K419" s="279"/>
      <c r="L419" s="280"/>
      <c r="M419" s="165">
        <v>8</v>
      </c>
      <c r="N419" s="165">
        <v>4</v>
      </c>
      <c r="O419" s="166" t="s">
        <v>474</v>
      </c>
      <c r="P419" s="198">
        <v>0</v>
      </c>
      <c r="Q419" s="281"/>
      <c r="R419" s="282"/>
      <c r="S419" s="235">
        <v>754.30700000000002</v>
      </c>
      <c r="T419" s="235">
        <v>70.314999999999998</v>
      </c>
      <c r="U419" s="235">
        <v>824.62199999999996</v>
      </c>
      <c r="V419" s="283"/>
      <c r="W419" s="283"/>
      <c r="X419" s="283"/>
      <c r="Y419" s="283"/>
      <c r="Z419" s="283"/>
      <c r="AA419" s="283"/>
      <c r="AB419" s="283"/>
      <c r="AC419" s="164"/>
    </row>
    <row r="420" spans="1:29" ht="53.25" customHeight="1">
      <c r="A420" s="147"/>
      <c r="B420" s="279" t="s">
        <v>17</v>
      </c>
      <c r="C420" s="279"/>
      <c r="D420" s="279"/>
      <c r="E420" s="279"/>
      <c r="F420" s="279"/>
      <c r="G420" s="279"/>
      <c r="H420" s="279"/>
      <c r="I420" s="279"/>
      <c r="J420" s="279"/>
      <c r="K420" s="279"/>
      <c r="L420" s="280"/>
      <c r="M420" s="165">
        <v>8</v>
      </c>
      <c r="N420" s="165">
        <v>4</v>
      </c>
      <c r="O420" s="166" t="s">
        <v>474</v>
      </c>
      <c r="P420" s="198" t="s">
        <v>18</v>
      </c>
      <c r="Q420" s="281"/>
      <c r="R420" s="282"/>
      <c r="S420" s="235">
        <v>739.30700000000002</v>
      </c>
      <c r="T420" s="235">
        <v>70.314999999999998</v>
      </c>
      <c r="U420" s="235">
        <v>809.62199999999996</v>
      </c>
      <c r="V420" s="283"/>
      <c r="W420" s="283"/>
      <c r="X420" s="283"/>
      <c r="Y420" s="283"/>
      <c r="Z420" s="283"/>
      <c r="AA420" s="283"/>
      <c r="AB420" s="283"/>
      <c r="AC420" s="164"/>
    </row>
    <row r="421" spans="1:29" ht="21.75" customHeight="1">
      <c r="A421" s="147"/>
      <c r="B421" s="279" t="s">
        <v>38</v>
      </c>
      <c r="C421" s="279"/>
      <c r="D421" s="279"/>
      <c r="E421" s="279"/>
      <c r="F421" s="279"/>
      <c r="G421" s="279"/>
      <c r="H421" s="279"/>
      <c r="I421" s="279"/>
      <c r="J421" s="279"/>
      <c r="K421" s="279"/>
      <c r="L421" s="280"/>
      <c r="M421" s="165">
        <v>8</v>
      </c>
      <c r="N421" s="165">
        <v>4</v>
      </c>
      <c r="O421" s="166" t="s">
        <v>474</v>
      </c>
      <c r="P421" s="198" t="s">
        <v>39</v>
      </c>
      <c r="Q421" s="281"/>
      <c r="R421" s="282"/>
      <c r="S421" s="235">
        <v>739.30700000000002</v>
      </c>
      <c r="T421" s="235">
        <v>70.314999999999998</v>
      </c>
      <c r="U421" s="235">
        <v>809.62199999999996</v>
      </c>
      <c r="V421" s="283"/>
      <c r="W421" s="283"/>
      <c r="X421" s="283"/>
      <c r="Y421" s="283"/>
      <c r="Z421" s="283"/>
      <c r="AA421" s="283"/>
      <c r="AB421" s="283"/>
      <c r="AC421" s="164"/>
    </row>
    <row r="422" spans="1:29" ht="21.75" customHeight="1">
      <c r="A422" s="147"/>
      <c r="B422" s="279" t="s">
        <v>330</v>
      </c>
      <c r="C422" s="279"/>
      <c r="D422" s="279"/>
      <c r="E422" s="279"/>
      <c r="F422" s="279"/>
      <c r="G422" s="279"/>
      <c r="H422" s="279"/>
      <c r="I422" s="279"/>
      <c r="J422" s="279"/>
      <c r="K422" s="279"/>
      <c r="L422" s="280"/>
      <c r="M422" s="165">
        <v>8</v>
      </c>
      <c r="N422" s="165">
        <v>4</v>
      </c>
      <c r="O422" s="166" t="s">
        <v>474</v>
      </c>
      <c r="P422" s="198" t="s">
        <v>40</v>
      </c>
      <c r="Q422" s="281"/>
      <c r="R422" s="282"/>
      <c r="S422" s="235">
        <v>567.05600000000004</v>
      </c>
      <c r="T422" s="235">
        <v>54.005000000000003</v>
      </c>
      <c r="U422" s="235">
        <v>621.06200000000001</v>
      </c>
      <c r="V422" s="283"/>
      <c r="W422" s="283"/>
      <c r="X422" s="283"/>
      <c r="Y422" s="283"/>
      <c r="Z422" s="283"/>
      <c r="AA422" s="283"/>
      <c r="AB422" s="283"/>
      <c r="AC422" s="164"/>
    </row>
    <row r="423" spans="1:29" ht="32.25" customHeight="1">
      <c r="A423" s="147"/>
      <c r="B423" s="279" t="s">
        <v>350</v>
      </c>
      <c r="C423" s="279"/>
      <c r="D423" s="279"/>
      <c r="E423" s="279"/>
      <c r="F423" s="279"/>
      <c r="G423" s="279"/>
      <c r="H423" s="279"/>
      <c r="I423" s="279"/>
      <c r="J423" s="279"/>
      <c r="K423" s="279"/>
      <c r="L423" s="280"/>
      <c r="M423" s="165">
        <v>8</v>
      </c>
      <c r="N423" s="165">
        <v>4</v>
      </c>
      <c r="O423" s="166" t="s">
        <v>474</v>
      </c>
      <c r="P423" s="198" t="s">
        <v>41</v>
      </c>
      <c r="Q423" s="281"/>
      <c r="R423" s="282"/>
      <c r="S423" s="235">
        <v>1</v>
      </c>
      <c r="T423" s="235">
        <v>0</v>
      </c>
      <c r="U423" s="235">
        <v>1</v>
      </c>
      <c r="V423" s="283"/>
      <c r="W423" s="283"/>
      <c r="X423" s="283"/>
      <c r="Y423" s="283"/>
      <c r="Z423" s="283"/>
      <c r="AA423" s="283"/>
      <c r="AB423" s="283"/>
      <c r="AC423" s="164"/>
    </row>
    <row r="424" spans="1:29" ht="32.25" customHeight="1">
      <c r="A424" s="147"/>
      <c r="B424" s="279" t="s">
        <v>331</v>
      </c>
      <c r="C424" s="279"/>
      <c r="D424" s="279"/>
      <c r="E424" s="279"/>
      <c r="F424" s="279"/>
      <c r="G424" s="279"/>
      <c r="H424" s="279"/>
      <c r="I424" s="279"/>
      <c r="J424" s="279"/>
      <c r="K424" s="279"/>
      <c r="L424" s="280"/>
      <c r="M424" s="165">
        <v>8</v>
      </c>
      <c r="N424" s="165">
        <v>4</v>
      </c>
      <c r="O424" s="166" t="s">
        <v>474</v>
      </c>
      <c r="P424" s="198" t="s">
        <v>42</v>
      </c>
      <c r="Q424" s="281"/>
      <c r="R424" s="282"/>
      <c r="S424" s="235">
        <v>171.251</v>
      </c>
      <c r="T424" s="235">
        <v>16.309999999999999</v>
      </c>
      <c r="U424" s="235">
        <v>187.56</v>
      </c>
      <c r="V424" s="283"/>
      <c r="W424" s="283"/>
      <c r="X424" s="283"/>
      <c r="Y424" s="283"/>
      <c r="Z424" s="283"/>
      <c r="AA424" s="283"/>
      <c r="AB424" s="283"/>
      <c r="AC424" s="164"/>
    </row>
    <row r="425" spans="1:29" ht="21.75" customHeight="1">
      <c r="A425" s="147"/>
      <c r="B425" s="279" t="s">
        <v>342</v>
      </c>
      <c r="C425" s="279"/>
      <c r="D425" s="279"/>
      <c r="E425" s="279"/>
      <c r="F425" s="279"/>
      <c r="G425" s="279"/>
      <c r="H425" s="279"/>
      <c r="I425" s="279"/>
      <c r="J425" s="279"/>
      <c r="K425" s="279"/>
      <c r="L425" s="280"/>
      <c r="M425" s="165">
        <v>8</v>
      </c>
      <c r="N425" s="165">
        <v>4</v>
      </c>
      <c r="O425" s="166" t="s">
        <v>474</v>
      </c>
      <c r="P425" s="198" t="s">
        <v>25</v>
      </c>
      <c r="Q425" s="281"/>
      <c r="R425" s="282"/>
      <c r="S425" s="235">
        <v>15</v>
      </c>
      <c r="T425" s="235">
        <v>0</v>
      </c>
      <c r="U425" s="235">
        <v>15</v>
      </c>
      <c r="V425" s="283"/>
      <c r="W425" s="283"/>
      <c r="X425" s="283"/>
      <c r="Y425" s="283"/>
      <c r="Z425" s="283"/>
      <c r="AA425" s="283"/>
      <c r="AB425" s="283"/>
      <c r="AC425" s="164"/>
    </row>
    <row r="426" spans="1:29" ht="21.75" customHeight="1">
      <c r="A426" s="147"/>
      <c r="B426" s="279" t="s">
        <v>343</v>
      </c>
      <c r="C426" s="279"/>
      <c r="D426" s="279"/>
      <c r="E426" s="279"/>
      <c r="F426" s="279"/>
      <c r="G426" s="279"/>
      <c r="H426" s="279"/>
      <c r="I426" s="279"/>
      <c r="J426" s="279"/>
      <c r="K426" s="279"/>
      <c r="L426" s="280"/>
      <c r="M426" s="165">
        <v>8</v>
      </c>
      <c r="N426" s="165">
        <v>4</v>
      </c>
      <c r="O426" s="166" t="s">
        <v>474</v>
      </c>
      <c r="P426" s="198" t="s">
        <v>27</v>
      </c>
      <c r="Q426" s="281"/>
      <c r="R426" s="282"/>
      <c r="S426" s="235">
        <v>15</v>
      </c>
      <c r="T426" s="235">
        <v>0</v>
      </c>
      <c r="U426" s="235">
        <v>15</v>
      </c>
      <c r="V426" s="283"/>
      <c r="W426" s="283"/>
      <c r="X426" s="283"/>
      <c r="Y426" s="283"/>
      <c r="Z426" s="283"/>
      <c r="AA426" s="283"/>
      <c r="AB426" s="283"/>
      <c r="AC426" s="164"/>
    </row>
    <row r="427" spans="1:29" ht="12.75" customHeight="1">
      <c r="A427" s="147"/>
      <c r="B427" s="279" t="s">
        <v>345</v>
      </c>
      <c r="C427" s="279"/>
      <c r="D427" s="279"/>
      <c r="E427" s="279"/>
      <c r="F427" s="279"/>
      <c r="G427" s="279"/>
      <c r="H427" s="279"/>
      <c r="I427" s="279"/>
      <c r="J427" s="279"/>
      <c r="K427" s="279"/>
      <c r="L427" s="280"/>
      <c r="M427" s="165">
        <v>8</v>
      </c>
      <c r="N427" s="165">
        <v>4</v>
      </c>
      <c r="O427" s="166" t="s">
        <v>474</v>
      </c>
      <c r="P427" s="198" t="s">
        <v>29</v>
      </c>
      <c r="Q427" s="281"/>
      <c r="R427" s="282"/>
      <c r="S427" s="235">
        <v>15</v>
      </c>
      <c r="T427" s="235">
        <v>0</v>
      </c>
      <c r="U427" s="235">
        <v>15</v>
      </c>
      <c r="V427" s="283"/>
      <c r="W427" s="283"/>
      <c r="X427" s="283"/>
      <c r="Y427" s="283"/>
      <c r="Z427" s="283"/>
      <c r="AA427" s="283"/>
      <c r="AB427" s="283"/>
      <c r="AC427" s="164"/>
    </row>
    <row r="428" spans="1:29" ht="21.75" customHeight="1">
      <c r="A428" s="147"/>
      <c r="B428" s="279" t="s">
        <v>461</v>
      </c>
      <c r="C428" s="279"/>
      <c r="D428" s="279"/>
      <c r="E428" s="279"/>
      <c r="F428" s="279"/>
      <c r="G428" s="279"/>
      <c r="H428" s="279"/>
      <c r="I428" s="279"/>
      <c r="J428" s="279"/>
      <c r="K428" s="279"/>
      <c r="L428" s="280"/>
      <c r="M428" s="165">
        <v>8</v>
      </c>
      <c r="N428" s="165">
        <v>4</v>
      </c>
      <c r="O428" s="166" t="s">
        <v>462</v>
      </c>
      <c r="P428" s="198">
        <v>0</v>
      </c>
      <c r="Q428" s="281"/>
      <c r="R428" s="282"/>
      <c r="S428" s="235">
        <v>1749.6130000000001</v>
      </c>
      <c r="T428" s="235">
        <v>70.450999999999993</v>
      </c>
      <c r="U428" s="235">
        <v>1820.0630000000001</v>
      </c>
      <c r="V428" s="283"/>
      <c r="W428" s="283"/>
      <c r="X428" s="283"/>
      <c r="Y428" s="283"/>
      <c r="Z428" s="283"/>
      <c r="AA428" s="283"/>
      <c r="AB428" s="283"/>
      <c r="AC428" s="164"/>
    </row>
    <row r="429" spans="1:29" ht="21.75" customHeight="1">
      <c r="A429" s="147"/>
      <c r="B429" s="279" t="s">
        <v>37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80"/>
      <c r="M429" s="165">
        <v>8</v>
      </c>
      <c r="N429" s="165">
        <v>4</v>
      </c>
      <c r="O429" s="166" t="s">
        <v>472</v>
      </c>
      <c r="P429" s="198">
        <v>0</v>
      </c>
      <c r="Q429" s="281"/>
      <c r="R429" s="282"/>
      <c r="S429" s="235">
        <v>1749.6130000000001</v>
      </c>
      <c r="T429" s="235">
        <v>70.450999999999993</v>
      </c>
      <c r="U429" s="235">
        <v>1820.0630000000001</v>
      </c>
      <c r="V429" s="283"/>
      <c r="W429" s="283"/>
      <c r="X429" s="283"/>
      <c r="Y429" s="283"/>
      <c r="Z429" s="283"/>
      <c r="AA429" s="283"/>
      <c r="AB429" s="283"/>
      <c r="AC429" s="164"/>
    </row>
    <row r="430" spans="1:29" ht="21.75" customHeight="1">
      <c r="A430" s="147"/>
      <c r="B430" s="279" t="s">
        <v>475</v>
      </c>
      <c r="C430" s="279"/>
      <c r="D430" s="279"/>
      <c r="E430" s="279"/>
      <c r="F430" s="279"/>
      <c r="G430" s="279"/>
      <c r="H430" s="279"/>
      <c r="I430" s="279"/>
      <c r="J430" s="279"/>
      <c r="K430" s="279"/>
      <c r="L430" s="280"/>
      <c r="M430" s="165">
        <v>8</v>
      </c>
      <c r="N430" s="165">
        <v>4</v>
      </c>
      <c r="O430" s="166" t="s">
        <v>476</v>
      </c>
      <c r="P430" s="198">
        <v>0</v>
      </c>
      <c r="Q430" s="281"/>
      <c r="R430" s="282"/>
      <c r="S430" s="235">
        <v>1749.6130000000001</v>
      </c>
      <c r="T430" s="235">
        <v>70.450999999999993</v>
      </c>
      <c r="U430" s="235">
        <v>1820.0630000000001</v>
      </c>
      <c r="V430" s="283"/>
      <c r="W430" s="283"/>
      <c r="X430" s="283"/>
      <c r="Y430" s="283"/>
      <c r="Z430" s="283"/>
      <c r="AA430" s="283"/>
      <c r="AB430" s="283"/>
      <c r="AC430" s="164"/>
    </row>
    <row r="431" spans="1:29" ht="53.25" customHeight="1">
      <c r="A431" s="147"/>
      <c r="B431" s="279" t="s">
        <v>17</v>
      </c>
      <c r="C431" s="279"/>
      <c r="D431" s="279"/>
      <c r="E431" s="279"/>
      <c r="F431" s="279"/>
      <c r="G431" s="279"/>
      <c r="H431" s="279"/>
      <c r="I431" s="279"/>
      <c r="J431" s="279"/>
      <c r="K431" s="279"/>
      <c r="L431" s="280"/>
      <c r="M431" s="165">
        <v>8</v>
      </c>
      <c r="N431" s="165">
        <v>4</v>
      </c>
      <c r="O431" s="166" t="s">
        <v>476</v>
      </c>
      <c r="P431" s="198" t="s">
        <v>18</v>
      </c>
      <c r="Q431" s="281"/>
      <c r="R431" s="282"/>
      <c r="S431" s="235">
        <v>1559.1130000000001</v>
      </c>
      <c r="T431" s="235">
        <v>70.450999999999993</v>
      </c>
      <c r="U431" s="235">
        <v>1629.5630000000001</v>
      </c>
      <c r="V431" s="283"/>
      <c r="W431" s="283"/>
      <c r="X431" s="283"/>
      <c r="Y431" s="283"/>
      <c r="Z431" s="283"/>
      <c r="AA431" s="283"/>
      <c r="AB431" s="283"/>
      <c r="AC431" s="164"/>
    </row>
    <row r="432" spans="1:29" ht="12.75" customHeight="1">
      <c r="A432" s="147"/>
      <c r="B432" s="279" t="s">
        <v>19</v>
      </c>
      <c r="C432" s="279"/>
      <c r="D432" s="279"/>
      <c r="E432" s="279"/>
      <c r="F432" s="279"/>
      <c r="G432" s="279"/>
      <c r="H432" s="279"/>
      <c r="I432" s="279"/>
      <c r="J432" s="279"/>
      <c r="K432" s="279"/>
      <c r="L432" s="280"/>
      <c r="M432" s="165">
        <v>8</v>
      </c>
      <c r="N432" s="165">
        <v>4</v>
      </c>
      <c r="O432" s="166" t="s">
        <v>476</v>
      </c>
      <c r="P432" s="198" t="s">
        <v>20</v>
      </c>
      <c r="Q432" s="281"/>
      <c r="R432" s="282"/>
      <c r="S432" s="235">
        <v>1559.1130000000001</v>
      </c>
      <c r="T432" s="235">
        <v>70.450999999999993</v>
      </c>
      <c r="U432" s="235">
        <v>1629.5630000000001</v>
      </c>
      <c r="V432" s="283"/>
      <c r="W432" s="283"/>
      <c r="X432" s="283"/>
      <c r="Y432" s="283"/>
      <c r="Z432" s="283"/>
      <c r="AA432" s="283"/>
      <c r="AB432" s="283"/>
      <c r="AC432" s="164"/>
    </row>
    <row r="433" spans="1:29" ht="12.75" customHeight="1">
      <c r="A433" s="147"/>
      <c r="B433" s="279" t="s">
        <v>405</v>
      </c>
      <c r="C433" s="279"/>
      <c r="D433" s="279"/>
      <c r="E433" s="279"/>
      <c r="F433" s="279"/>
      <c r="G433" s="279"/>
      <c r="H433" s="279"/>
      <c r="I433" s="279"/>
      <c r="J433" s="279"/>
      <c r="K433" s="279"/>
      <c r="L433" s="280"/>
      <c r="M433" s="165">
        <v>8</v>
      </c>
      <c r="N433" s="165">
        <v>4</v>
      </c>
      <c r="O433" s="166" t="s">
        <v>476</v>
      </c>
      <c r="P433" s="198" t="s">
        <v>21</v>
      </c>
      <c r="Q433" s="281"/>
      <c r="R433" s="282"/>
      <c r="S433" s="235">
        <v>1190.4090000000001</v>
      </c>
      <c r="T433" s="235">
        <v>54.11</v>
      </c>
      <c r="U433" s="235">
        <v>1244.518</v>
      </c>
      <c r="V433" s="283"/>
      <c r="W433" s="283"/>
      <c r="X433" s="283"/>
      <c r="Y433" s="283"/>
      <c r="Z433" s="283"/>
      <c r="AA433" s="283"/>
      <c r="AB433" s="283"/>
      <c r="AC433" s="164"/>
    </row>
    <row r="434" spans="1:29" ht="21.75" customHeight="1">
      <c r="A434" s="147"/>
      <c r="B434" s="279" t="s">
        <v>406</v>
      </c>
      <c r="C434" s="279"/>
      <c r="D434" s="279"/>
      <c r="E434" s="279"/>
      <c r="F434" s="279"/>
      <c r="G434" s="279"/>
      <c r="H434" s="279"/>
      <c r="I434" s="279"/>
      <c r="J434" s="279"/>
      <c r="K434" s="279"/>
      <c r="L434" s="280"/>
      <c r="M434" s="165">
        <v>8</v>
      </c>
      <c r="N434" s="165">
        <v>4</v>
      </c>
      <c r="O434" s="166" t="s">
        <v>476</v>
      </c>
      <c r="P434" s="198" t="s">
        <v>22</v>
      </c>
      <c r="Q434" s="281"/>
      <c r="R434" s="282"/>
      <c r="S434" s="235">
        <v>9.1999999999999993</v>
      </c>
      <c r="T434" s="235">
        <v>0</v>
      </c>
      <c r="U434" s="235">
        <v>9.1999999999999993</v>
      </c>
      <c r="V434" s="283"/>
      <c r="W434" s="283"/>
      <c r="X434" s="283"/>
      <c r="Y434" s="283"/>
      <c r="Z434" s="283"/>
      <c r="AA434" s="283"/>
      <c r="AB434" s="283"/>
      <c r="AC434" s="164"/>
    </row>
    <row r="435" spans="1:29" ht="32.25" customHeight="1">
      <c r="A435" s="147"/>
      <c r="B435" s="279" t="s">
        <v>407</v>
      </c>
      <c r="C435" s="279"/>
      <c r="D435" s="279"/>
      <c r="E435" s="279"/>
      <c r="F435" s="279"/>
      <c r="G435" s="279"/>
      <c r="H435" s="279"/>
      <c r="I435" s="279"/>
      <c r="J435" s="279"/>
      <c r="K435" s="279"/>
      <c r="L435" s="280"/>
      <c r="M435" s="165">
        <v>8</v>
      </c>
      <c r="N435" s="165">
        <v>4</v>
      </c>
      <c r="O435" s="166" t="s">
        <v>476</v>
      </c>
      <c r="P435" s="198" t="s">
        <v>23</v>
      </c>
      <c r="Q435" s="281"/>
      <c r="R435" s="282"/>
      <c r="S435" s="235">
        <v>359.50400000000002</v>
      </c>
      <c r="T435" s="235">
        <v>16.341000000000001</v>
      </c>
      <c r="U435" s="235">
        <v>375.84500000000003</v>
      </c>
      <c r="V435" s="283"/>
      <c r="W435" s="283"/>
      <c r="X435" s="283"/>
      <c r="Y435" s="283"/>
      <c r="Z435" s="283"/>
      <c r="AA435" s="283"/>
      <c r="AB435" s="283"/>
      <c r="AC435" s="164"/>
    </row>
    <row r="436" spans="1:29" ht="21.75" customHeight="1">
      <c r="A436" s="147"/>
      <c r="B436" s="279" t="s">
        <v>342</v>
      </c>
      <c r="C436" s="279"/>
      <c r="D436" s="279"/>
      <c r="E436" s="279"/>
      <c r="F436" s="279"/>
      <c r="G436" s="279"/>
      <c r="H436" s="279"/>
      <c r="I436" s="279"/>
      <c r="J436" s="279"/>
      <c r="K436" s="279"/>
      <c r="L436" s="280"/>
      <c r="M436" s="165">
        <v>8</v>
      </c>
      <c r="N436" s="165">
        <v>4</v>
      </c>
      <c r="O436" s="166" t="s">
        <v>476</v>
      </c>
      <c r="P436" s="198" t="s">
        <v>25</v>
      </c>
      <c r="Q436" s="281"/>
      <c r="R436" s="282"/>
      <c r="S436" s="235">
        <v>190.5</v>
      </c>
      <c r="T436" s="235">
        <v>0</v>
      </c>
      <c r="U436" s="235">
        <v>190.5</v>
      </c>
      <c r="V436" s="283"/>
      <c r="W436" s="283"/>
      <c r="X436" s="283"/>
      <c r="Y436" s="283"/>
      <c r="Z436" s="283"/>
      <c r="AA436" s="283"/>
      <c r="AB436" s="283"/>
      <c r="AC436" s="164"/>
    </row>
    <row r="437" spans="1:29" ht="21.75" customHeight="1">
      <c r="A437" s="147"/>
      <c r="B437" s="279" t="s">
        <v>343</v>
      </c>
      <c r="C437" s="279"/>
      <c r="D437" s="279"/>
      <c r="E437" s="279"/>
      <c r="F437" s="279"/>
      <c r="G437" s="279"/>
      <c r="H437" s="279"/>
      <c r="I437" s="279"/>
      <c r="J437" s="279"/>
      <c r="K437" s="279"/>
      <c r="L437" s="280"/>
      <c r="M437" s="165">
        <v>8</v>
      </c>
      <c r="N437" s="165">
        <v>4</v>
      </c>
      <c r="O437" s="166" t="s">
        <v>476</v>
      </c>
      <c r="P437" s="198" t="s">
        <v>27</v>
      </c>
      <c r="Q437" s="281"/>
      <c r="R437" s="282"/>
      <c r="S437" s="235">
        <v>190.5</v>
      </c>
      <c r="T437" s="235">
        <v>0</v>
      </c>
      <c r="U437" s="235">
        <v>190.5</v>
      </c>
      <c r="V437" s="283"/>
      <c r="W437" s="283"/>
      <c r="X437" s="283"/>
      <c r="Y437" s="283"/>
      <c r="Z437" s="283"/>
      <c r="AA437" s="283"/>
      <c r="AB437" s="283"/>
      <c r="AC437" s="164"/>
    </row>
    <row r="438" spans="1:29" ht="21.75" customHeight="1">
      <c r="A438" s="147"/>
      <c r="B438" s="279" t="s">
        <v>344</v>
      </c>
      <c r="C438" s="279"/>
      <c r="D438" s="279"/>
      <c r="E438" s="279"/>
      <c r="F438" s="279"/>
      <c r="G438" s="279"/>
      <c r="H438" s="279"/>
      <c r="I438" s="279"/>
      <c r="J438" s="279"/>
      <c r="K438" s="279"/>
      <c r="L438" s="280"/>
      <c r="M438" s="165">
        <v>8</v>
      </c>
      <c r="N438" s="165">
        <v>4</v>
      </c>
      <c r="O438" s="166" t="s">
        <v>476</v>
      </c>
      <c r="P438" s="198" t="s">
        <v>28</v>
      </c>
      <c r="Q438" s="281"/>
      <c r="R438" s="282"/>
      <c r="S438" s="235">
        <v>122</v>
      </c>
      <c r="T438" s="235">
        <v>0</v>
      </c>
      <c r="U438" s="235">
        <v>122</v>
      </c>
      <c r="V438" s="283"/>
      <c r="W438" s="283"/>
      <c r="X438" s="283"/>
      <c r="Y438" s="283"/>
      <c r="Z438" s="283"/>
      <c r="AA438" s="283"/>
      <c r="AB438" s="283"/>
      <c r="AC438" s="164"/>
    </row>
    <row r="439" spans="1:29" ht="12.75" customHeight="1">
      <c r="A439" s="147"/>
      <c r="B439" s="279" t="s">
        <v>345</v>
      </c>
      <c r="C439" s="279"/>
      <c r="D439" s="279"/>
      <c r="E439" s="279"/>
      <c r="F439" s="279"/>
      <c r="G439" s="279"/>
      <c r="H439" s="279"/>
      <c r="I439" s="279"/>
      <c r="J439" s="279"/>
      <c r="K439" s="279"/>
      <c r="L439" s="280"/>
      <c r="M439" s="165">
        <v>8</v>
      </c>
      <c r="N439" s="165">
        <v>4</v>
      </c>
      <c r="O439" s="166" t="s">
        <v>476</v>
      </c>
      <c r="P439" s="198" t="s">
        <v>29</v>
      </c>
      <c r="Q439" s="281"/>
      <c r="R439" s="282"/>
      <c r="S439" s="235">
        <v>68.5</v>
      </c>
      <c r="T439" s="235">
        <v>0</v>
      </c>
      <c r="U439" s="235">
        <v>68.5</v>
      </c>
      <c r="V439" s="283"/>
      <c r="W439" s="283"/>
      <c r="X439" s="283"/>
      <c r="Y439" s="283"/>
      <c r="Z439" s="283"/>
      <c r="AA439" s="283"/>
      <c r="AB439" s="283"/>
      <c r="AC439" s="164"/>
    </row>
    <row r="440" spans="1:29" ht="12.75" customHeight="1">
      <c r="A440" s="147"/>
      <c r="B440" s="289" t="s">
        <v>588</v>
      </c>
      <c r="C440" s="289"/>
      <c r="D440" s="289"/>
      <c r="E440" s="289"/>
      <c r="F440" s="289"/>
      <c r="G440" s="289"/>
      <c r="H440" s="289"/>
      <c r="I440" s="289"/>
      <c r="J440" s="289"/>
      <c r="K440" s="289"/>
      <c r="L440" s="290"/>
      <c r="M440" s="167">
        <v>9</v>
      </c>
      <c r="N440" s="167">
        <v>0</v>
      </c>
      <c r="O440" s="168">
        <v>0</v>
      </c>
      <c r="P440" s="229">
        <v>0</v>
      </c>
      <c r="Q440" s="291"/>
      <c r="R440" s="292"/>
      <c r="S440" s="233">
        <v>0</v>
      </c>
      <c r="T440" s="233">
        <v>238.5</v>
      </c>
      <c r="U440" s="233">
        <v>238.5</v>
      </c>
      <c r="V440" s="293"/>
      <c r="W440" s="293"/>
      <c r="X440" s="293"/>
      <c r="Y440" s="293"/>
      <c r="Z440" s="293"/>
      <c r="AA440" s="293"/>
      <c r="AB440" s="293"/>
      <c r="AC440" s="164"/>
    </row>
    <row r="441" spans="1:29" ht="12.75" customHeight="1">
      <c r="A441" s="147"/>
      <c r="B441" s="284" t="s">
        <v>589</v>
      </c>
      <c r="C441" s="284"/>
      <c r="D441" s="284"/>
      <c r="E441" s="284"/>
      <c r="F441" s="284"/>
      <c r="G441" s="284"/>
      <c r="H441" s="284"/>
      <c r="I441" s="284"/>
      <c r="J441" s="284"/>
      <c r="K441" s="284"/>
      <c r="L441" s="285"/>
      <c r="M441" s="169">
        <v>9</v>
      </c>
      <c r="N441" s="169">
        <v>9</v>
      </c>
      <c r="O441" s="170">
        <v>0</v>
      </c>
      <c r="P441" s="230">
        <v>0</v>
      </c>
      <c r="Q441" s="286"/>
      <c r="R441" s="287"/>
      <c r="S441" s="234">
        <v>0</v>
      </c>
      <c r="T441" s="234">
        <v>238.5</v>
      </c>
      <c r="U441" s="234">
        <v>238.5</v>
      </c>
      <c r="V441" s="288"/>
      <c r="W441" s="288"/>
      <c r="X441" s="288"/>
      <c r="Y441" s="288"/>
      <c r="Z441" s="288"/>
      <c r="AA441" s="288"/>
      <c r="AB441" s="288"/>
      <c r="AC441" s="164"/>
    </row>
    <row r="442" spans="1:29" ht="32.25" customHeight="1">
      <c r="A442" s="147"/>
      <c r="B442" s="279" t="s">
        <v>391</v>
      </c>
      <c r="C442" s="279"/>
      <c r="D442" s="279"/>
      <c r="E442" s="279"/>
      <c r="F442" s="279"/>
      <c r="G442" s="279"/>
      <c r="H442" s="279"/>
      <c r="I442" s="279"/>
      <c r="J442" s="279"/>
      <c r="K442" s="279"/>
      <c r="L442" s="280"/>
      <c r="M442" s="165">
        <v>9</v>
      </c>
      <c r="N442" s="165">
        <v>9</v>
      </c>
      <c r="O442" s="166" t="s">
        <v>392</v>
      </c>
      <c r="P442" s="198">
        <v>0</v>
      </c>
      <c r="Q442" s="281"/>
      <c r="R442" s="282"/>
      <c r="S442" s="235">
        <v>0</v>
      </c>
      <c r="T442" s="235">
        <v>238.5</v>
      </c>
      <c r="U442" s="235">
        <v>238.5</v>
      </c>
      <c r="V442" s="283"/>
      <c r="W442" s="283"/>
      <c r="X442" s="283"/>
      <c r="Y442" s="283"/>
      <c r="Z442" s="283"/>
      <c r="AA442" s="283"/>
      <c r="AB442" s="283"/>
      <c r="AC442" s="164"/>
    </row>
    <row r="443" spans="1:29" ht="42.75" customHeight="1">
      <c r="A443" s="147"/>
      <c r="B443" s="279" t="s">
        <v>88</v>
      </c>
      <c r="C443" s="279"/>
      <c r="D443" s="279"/>
      <c r="E443" s="279"/>
      <c r="F443" s="279"/>
      <c r="G443" s="279"/>
      <c r="H443" s="279"/>
      <c r="I443" s="279"/>
      <c r="J443" s="279"/>
      <c r="K443" s="279"/>
      <c r="L443" s="280"/>
      <c r="M443" s="165">
        <v>9</v>
      </c>
      <c r="N443" s="165">
        <v>9</v>
      </c>
      <c r="O443" s="166" t="s">
        <v>393</v>
      </c>
      <c r="P443" s="198">
        <v>0</v>
      </c>
      <c r="Q443" s="281"/>
      <c r="R443" s="282"/>
      <c r="S443" s="235">
        <v>0</v>
      </c>
      <c r="T443" s="235">
        <v>238.5</v>
      </c>
      <c r="U443" s="235">
        <v>238.5</v>
      </c>
      <c r="V443" s="283"/>
      <c r="W443" s="283"/>
      <c r="X443" s="283"/>
      <c r="Y443" s="283"/>
      <c r="Z443" s="283"/>
      <c r="AA443" s="283"/>
      <c r="AB443" s="283"/>
      <c r="AC443" s="164"/>
    </row>
    <row r="444" spans="1:29" ht="21.75" customHeight="1">
      <c r="A444" s="147"/>
      <c r="B444" s="279" t="s">
        <v>342</v>
      </c>
      <c r="C444" s="279"/>
      <c r="D444" s="279"/>
      <c r="E444" s="279"/>
      <c r="F444" s="279"/>
      <c r="G444" s="279"/>
      <c r="H444" s="279"/>
      <c r="I444" s="279"/>
      <c r="J444" s="279"/>
      <c r="K444" s="279"/>
      <c r="L444" s="280"/>
      <c r="M444" s="165">
        <v>9</v>
      </c>
      <c r="N444" s="165">
        <v>9</v>
      </c>
      <c r="O444" s="166" t="s">
        <v>393</v>
      </c>
      <c r="P444" s="198" t="s">
        <v>25</v>
      </c>
      <c r="Q444" s="281"/>
      <c r="R444" s="282"/>
      <c r="S444" s="235">
        <v>0</v>
      </c>
      <c r="T444" s="235">
        <v>238.5</v>
      </c>
      <c r="U444" s="235">
        <v>238.5</v>
      </c>
      <c r="V444" s="283"/>
      <c r="W444" s="283"/>
      <c r="X444" s="283"/>
      <c r="Y444" s="283"/>
      <c r="Z444" s="283"/>
      <c r="AA444" s="283"/>
      <c r="AB444" s="283"/>
      <c r="AC444" s="164"/>
    </row>
    <row r="445" spans="1:29" ht="21.75" customHeight="1">
      <c r="A445" s="147"/>
      <c r="B445" s="279" t="s">
        <v>343</v>
      </c>
      <c r="C445" s="279"/>
      <c r="D445" s="279"/>
      <c r="E445" s="279"/>
      <c r="F445" s="279"/>
      <c r="G445" s="279"/>
      <c r="H445" s="279"/>
      <c r="I445" s="279"/>
      <c r="J445" s="279"/>
      <c r="K445" s="279"/>
      <c r="L445" s="280"/>
      <c r="M445" s="165">
        <v>9</v>
      </c>
      <c r="N445" s="165">
        <v>9</v>
      </c>
      <c r="O445" s="166" t="s">
        <v>393</v>
      </c>
      <c r="P445" s="198" t="s">
        <v>27</v>
      </c>
      <c r="Q445" s="281"/>
      <c r="R445" s="282"/>
      <c r="S445" s="235">
        <v>0</v>
      </c>
      <c r="T445" s="235">
        <v>238.5</v>
      </c>
      <c r="U445" s="235">
        <v>238.5</v>
      </c>
      <c r="V445" s="283"/>
      <c r="W445" s="283"/>
      <c r="X445" s="283"/>
      <c r="Y445" s="283"/>
      <c r="Z445" s="283"/>
      <c r="AA445" s="283"/>
      <c r="AB445" s="283"/>
      <c r="AC445" s="164"/>
    </row>
    <row r="446" spans="1:29" ht="12.75" customHeight="1">
      <c r="A446" s="147"/>
      <c r="B446" s="279" t="s">
        <v>345</v>
      </c>
      <c r="C446" s="279"/>
      <c r="D446" s="279"/>
      <c r="E446" s="279"/>
      <c r="F446" s="279"/>
      <c r="G446" s="279"/>
      <c r="H446" s="279"/>
      <c r="I446" s="279"/>
      <c r="J446" s="279"/>
      <c r="K446" s="279"/>
      <c r="L446" s="280"/>
      <c r="M446" s="165">
        <v>9</v>
      </c>
      <c r="N446" s="165">
        <v>9</v>
      </c>
      <c r="O446" s="166" t="s">
        <v>393</v>
      </c>
      <c r="P446" s="198" t="s">
        <v>29</v>
      </c>
      <c r="Q446" s="281"/>
      <c r="R446" s="282"/>
      <c r="S446" s="235">
        <v>0</v>
      </c>
      <c r="T446" s="235">
        <v>238.5</v>
      </c>
      <c r="U446" s="235">
        <v>238.5</v>
      </c>
      <c r="V446" s="283"/>
      <c r="W446" s="283"/>
      <c r="X446" s="283"/>
      <c r="Y446" s="283"/>
      <c r="Z446" s="283"/>
      <c r="AA446" s="283"/>
      <c r="AB446" s="283"/>
      <c r="AC446" s="164"/>
    </row>
    <row r="447" spans="1:29" ht="12.75" customHeight="1">
      <c r="A447" s="147"/>
      <c r="B447" s="289" t="s">
        <v>150</v>
      </c>
      <c r="C447" s="289"/>
      <c r="D447" s="289"/>
      <c r="E447" s="289"/>
      <c r="F447" s="289"/>
      <c r="G447" s="289"/>
      <c r="H447" s="289"/>
      <c r="I447" s="289"/>
      <c r="J447" s="289"/>
      <c r="K447" s="289"/>
      <c r="L447" s="290"/>
      <c r="M447" s="167">
        <v>10</v>
      </c>
      <c r="N447" s="167">
        <v>0</v>
      </c>
      <c r="O447" s="168">
        <v>0</v>
      </c>
      <c r="P447" s="229">
        <v>0</v>
      </c>
      <c r="Q447" s="291"/>
      <c r="R447" s="292"/>
      <c r="S447" s="233">
        <v>49200.120999999999</v>
      </c>
      <c r="T447" s="233">
        <v>410.315</v>
      </c>
      <c r="U447" s="233">
        <v>49610.436000000002</v>
      </c>
      <c r="V447" s="293"/>
      <c r="W447" s="293"/>
      <c r="X447" s="293"/>
      <c r="Y447" s="293"/>
      <c r="Z447" s="293"/>
      <c r="AA447" s="293"/>
      <c r="AB447" s="293"/>
      <c r="AC447" s="164"/>
    </row>
    <row r="448" spans="1:29" ht="12.75" customHeight="1">
      <c r="A448" s="147"/>
      <c r="B448" s="284" t="s">
        <v>53</v>
      </c>
      <c r="C448" s="284"/>
      <c r="D448" s="284"/>
      <c r="E448" s="284"/>
      <c r="F448" s="284"/>
      <c r="G448" s="284"/>
      <c r="H448" s="284"/>
      <c r="I448" s="284"/>
      <c r="J448" s="284"/>
      <c r="K448" s="284"/>
      <c r="L448" s="285"/>
      <c r="M448" s="169">
        <v>10</v>
      </c>
      <c r="N448" s="169">
        <v>3</v>
      </c>
      <c r="O448" s="170">
        <v>0</v>
      </c>
      <c r="P448" s="230">
        <v>0</v>
      </c>
      <c r="Q448" s="286"/>
      <c r="R448" s="287"/>
      <c r="S448" s="234">
        <v>19863.7</v>
      </c>
      <c r="T448" s="234">
        <v>158.608</v>
      </c>
      <c r="U448" s="234">
        <v>20022.308000000001</v>
      </c>
      <c r="V448" s="288"/>
      <c r="W448" s="288"/>
      <c r="X448" s="288"/>
      <c r="Y448" s="288"/>
      <c r="Z448" s="288"/>
      <c r="AA448" s="288"/>
      <c r="AB448" s="288"/>
      <c r="AC448" s="164"/>
    </row>
    <row r="449" spans="1:29" ht="21.75" customHeight="1">
      <c r="A449" s="147"/>
      <c r="B449" s="279" t="s">
        <v>155</v>
      </c>
      <c r="C449" s="279"/>
      <c r="D449" s="279"/>
      <c r="E449" s="279"/>
      <c r="F449" s="279"/>
      <c r="G449" s="279"/>
      <c r="H449" s="279"/>
      <c r="I449" s="279"/>
      <c r="J449" s="279"/>
      <c r="K449" s="279"/>
      <c r="L449" s="280"/>
      <c r="M449" s="165">
        <v>10</v>
      </c>
      <c r="N449" s="165">
        <v>3</v>
      </c>
      <c r="O449" s="166" t="s">
        <v>477</v>
      </c>
      <c r="P449" s="198">
        <v>0</v>
      </c>
      <c r="Q449" s="281"/>
      <c r="R449" s="282"/>
      <c r="S449" s="235">
        <v>1793</v>
      </c>
      <c r="T449" s="235">
        <v>0</v>
      </c>
      <c r="U449" s="235">
        <v>1793</v>
      </c>
      <c r="V449" s="283"/>
      <c r="W449" s="283"/>
      <c r="X449" s="283"/>
      <c r="Y449" s="283"/>
      <c r="Z449" s="283"/>
      <c r="AA449" s="283"/>
      <c r="AB449" s="283"/>
      <c r="AC449" s="164"/>
    </row>
    <row r="450" spans="1:29" ht="21.75" customHeight="1">
      <c r="A450" s="147"/>
      <c r="B450" s="279" t="s">
        <v>43</v>
      </c>
      <c r="C450" s="279"/>
      <c r="D450" s="279"/>
      <c r="E450" s="279"/>
      <c r="F450" s="279"/>
      <c r="G450" s="279"/>
      <c r="H450" s="279"/>
      <c r="I450" s="279"/>
      <c r="J450" s="279"/>
      <c r="K450" s="279"/>
      <c r="L450" s="280"/>
      <c r="M450" s="165">
        <v>10</v>
      </c>
      <c r="N450" s="165">
        <v>3</v>
      </c>
      <c r="O450" s="166" t="s">
        <v>478</v>
      </c>
      <c r="P450" s="198">
        <v>0</v>
      </c>
      <c r="Q450" s="281"/>
      <c r="R450" s="282"/>
      <c r="S450" s="235">
        <v>1793</v>
      </c>
      <c r="T450" s="235">
        <v>0</v>
      </c>
      <c r="U450" s="235">
        <v>1793</v>
      </c>
      <c r="V450" s="283"/>
      <c r="W450" s="283"/>
      <c r="X450" s="283"/>
      <c r="Y450" s="283"/>
      <c r="Z450" s="283"/>
      <c r="AA450" s="283"/>
      <c r="AB450" s="283"/>
      <c r="AC450" s="164"/>
    </row>
    <row r="451" spans="1:29" ht="32.25" customHeight="1">
      <c r="A451" s="147"/>
      <c r="B451" s="279" t="s">
        <v>298</v>
      </c>
      <c r="C451" s="279"/>
      <c r="D451" s="279"/>
      <c r="E451" s="279"/>
      <c r="F451" s="279"/>
      <c r="G451" s="279"/>
      <c r="H451" s="279"/>
      <c r="I451" s="279"/>
      <c r="J451" s="279"/>
      <c r="K451" s="279"/>
      <c r="L451" s="280"/>
      <c r="M451" s="165">
        <v>10</v>
      </c>
      <c r="N451" s="165">
        <v>3</v>
      </c>
      <c r="O451" s="166" t="s">
        <v>479</v>
      </c>
      <c r="P451" s="198">
        <v>0</v>
      </c>
      <c r="Q451" s="281"/>
      <c r="R451" s="282"/>
      <c r="S451" s="235">
        <v>1793</v>
      </c>
      <c r="T451" s="235">
        <v>0</v>
      </c>
      <c r="U451" s="235">
        <v>1793</v>
      </c>
      <c r="V451" s="283"/>
      <c r="W451" s="283"/>
      <c r="X451" s="283"/>
      <c r="Y451" s="283"/>
      <c r="Z451" s="283"/>
      <c r="AA451" s="283"/>
      <c r="AB451" s="283"/>
      <c r="AC451" s="164"/>
    </row>
    <row r="452" spans="1:29" ht="12.75" customHeight="1">
      <c r="A452" s="147"/>
      <c r="B452" s="279" t="s">
        <v>47</v>
      </c>
      <c r="C452" s="279"/>
      <c r="D452" s="279"/>
      <c r="E452" s="279"/>
      <c r="F452" s="279"/>
      <c r="G452" s="279"/>
      <c r="H452" s="279"/>
      <c r="I452" s="279"/>
      <c r="J452" s="279"/>
      <c r="K452" s="279"/>
      <c r="L452" s="280"/>
      <c r="M452" s="165">
        <v>10</v>
      </c>
      <c r="N452" s="165">
        <v>3</v>
      </c>
      <c r="O452" s="166" t="s">
        <v>479</v>
      </c>
      <c r="P452" s="198" t="s">
        <v>44</v>
      </c>
      <c r="Q452" s="281"/>
      <c r="R452" s="282"/>
      <c r="S452" s="235">
        <v>1793</v>
      </c>
      <c r="T452" s="235">
        <v>0</v>
      </c>
      <c r="U452" s="235">
        <v>1793</v>
      </c>
      <c r="V452" s="283"/>
      <c r="W452" s="283"/>
      <c r="X452" s="283"/>
      <c r="Y452" s="283"/>
      <c r="Z452" s="283"/>
      <c r="AA452" s="283"/>
      <c r="AB452" s="283"/>
      <c r="AC452" s="164"/>
    </row>
    <row r="453" spans="1:29" ht="12.75" customHeight="1">
      <c r="A453" s="147"/>
      <c r="B453" s="279" t="s">
        <v>48</v>
      </c>
      <c r="C453" s="279"/>
      <c r="D453" s="279"/>
      <c r="E453" s="279"/>
      <c r="F453" s="279"/>
      <c r="G453" s="279"/>
      <c r="H453" s="279"/>
      <c r="I453" s="279"/>
      <c r="J453" s="279"/>
      <c r="K453" s="279"/>
      <c r="L453" s="280"/>
      <c r="M453" s="165">
        <v>10</v>
      </c>
      <c r="N453" s="165">
        <v>3</v>
      </c>
      <c r="O453" s="166" t="s">
        <v>479</v>
      </c>
      <c r="P453" s="198" t="s">
        <v>45</v>
      </c>
      <c r="Q453" s="281"/>
      <c r="R453" s="282"/>
      <c r="S453" s="235">
        <v>1793</v>
      </c>
      <c r="T453" s="235">
        <v>0</v>
      </c>
      <c r="U453" s="235">
        <v>1793</v>
      </c>
      <c r="V453" s="283"/>
      <c r="W453" s="283"/>
      <c r="X453" s="283"/>
      <c r="Y453" s="283"/>
      <c r="Z453" s="283"/>
      <c r="AA453" s="283"/>
      <c r="AB453" s="283"/>
      <c r="AC453" s="164"/>
    </row>
    <row r="454" spans="1:29" ht="21.75" customHeight="1">
      <c r="A454" s="147"/>
      <c r="B454" s="279" t="s">
        <v>480</v>
      </c>
      <c r="C454" s="279"/>
      <c r="D454" s="279"/>
      <c r="E454" s="279"/>
      <c r="F454" s="279"/>
      <c r="G454" s="279"/>
      <c r="H454" s="279"/>
      <c r="I454" s="279"/>
      <c r="J454" s="279"/>
      <c r="K454" s="279"/>
      <c r="L454" s="280"/>
      <c r="M454" s="165">
        <v>10</v>
      </c>
      <c r="N454" s="165">
        <v>3</v>
      </c>
      <c r="O454" s="166" t="s">
        <v>479</v>
      </c>
      <c r="P454" s="198" t="s">
        <v>49</v>
      </c>
      <c r="Q454" s="281"/>
      <c r="R454" s="282"/>
      <c r="S454" s="235">
        <v>1793</v>
      </c>
      <c r="T454" s="235">
        <v>0</v>
      </c>
      <c r="U454" s="235">
        <v>1793</v>
      </c>
      <c r="V454" s="283"/>
      <c r="W454" s="283"/>
      <c r="X454" s="283"/>
      <c r="Y454" s="283"/>
      <c r="Z454" s="283"/>
      <c r="AA454" s="283"/>
      <c r="AB454" s="283"/>
      <c r="AC454" s="164"/>
    </row>
    <row r="455" spans="1:29" ht="21.75" customHeight="1">
      <c r="A455" s="147"/>
      <c r="B455" s="279" t="s">
        <v>155</v>
      </c>
      <c r="C455" s="279"/>
      <c r="D455" s="279"/>
      <c r="E455" s="279"/>
      <c r="F455" s="279"/>
      <c r="G455" s="279"/>
      <c r="H455" s="279"/>
      <c r="I455" s="279"/>
      <c r="J455" s="279"/>
      <c r="K455" s="279"/>
      <c r="L455" s="280"/>
      <c r="M455" s="165">
        <v>10</v>
      </c>
      <c r="N455" s="165">
        <v>3</v>
      </c>
      <c r="O455" s="166" t="s">
        <v>477</v>
      </c>
      <c r="P455" s="198">
        <v>0</v>
      </c>
      <c r="Q455" s="281"/>
      <c r="R455" s="282"/>
      <c r="S455" s="235">
        <v>4345.3999999999996</v>
      </c>
      <c r="T455" s="235">
        <v>0</v>
      </c>
      <c r="U455" s="235">
        <v>4345.3999999999996</v>
      </c>
      <c r="V455" s="283"/>
      <c r="W455" s="283"/>
      <c r="X455" s="283"/>
      <c r="Y455" s="283"/>
      <c r="Z455" s="283"/>
      <c r="AA455" s="283"/>
      <c r="AB455" s="283"/>
      <c r="AC455" s="164"/>
    </row>
    <row r="456" spans="1:29" ht="21.75" customHeight="1">
      <c r="A456" s="147"/>
      <c r="B456" s="279" t="s">
        <v>43</v>
      </c>
      <c r="C456" s="279"/>
      <c r="D456" s="279"/>
      <c r="E456" s="279"/>
      <c r="F456" s="279"/>
      <c r="G456" s="279"/>
      <c r="H456" s="279"/>
      <c r="I456" s="279"/>
      <c r="J456" s="279"/>
      <c r="K456" s="279"/>
      <c r="L456" s="280"/>
      <c r="M456" s="165">
        <v>10</v>
      </c>
      <c r="N456" s="165">
        <v>3</v>
      </c>
      <c r="O456" s="166" t="s">
        <v>478</v>
      </c>
      <c r="P456" s="198">
        <v>0</v>
      </c>
      <c r="Q456" s="281"/>
      <c r="R456" s="282"/>
      <c r="S456" s="235">
        <v>4345.3999999999996</v>
      </c>
      <c r="T456" s="235">
        <v>0</v>
      </c>
      <c r="U456" s="235">
        <v>4345.3999999999996</v>
      </c>
      <c r="V456" s="283"/>
      <c r="W456" s="283"/>
      <c r="X456" s="283"/>
      <c r="Y456" s="283"/>
      <c r="Z456" s="283"/>
      <c r="AA456" s="283"/>
      <c r="AB456" s="283"/>
      <c r="AC456" s="164"/>
    </row>
    <row r="457" spans="1:29" ht="21.75" customHeight="1">
      <c r="A457" s="147"/>
      <c r="B457" s="279" t="s">
        <v>46</v>
      </c>
      <c r="C457" s="279"/>
      <c r="D457" s="279"/>
      <c r="E457" s="279"/>
      <c r="F457" s="279"/>
      <c r="G457" s="279"/>
      <c r="H457" s="279"/>
      <c r="I457" s="279"/>
      <c r="J457" s="279"/>
      <c r="K457" s="279"/>
      <c r="L457" s="280"/>
      <c r="M457" s="165">
        <v>10</v>
      </c>
      <c r="N457" s="165">
        <v>3</v>
      </c>
      <c r="O457" s="166" t="s">
        <v>481</v>
      </c>
      <c r="P457" s="198">
        <v>0</v>
      </c>
      <c r="Q457" s="281"/>
      <c r="R457" s="282"/>
      <c r="S457" s="235">
        <v>4345.3999999999996</v>
      </c>
      <c r="T457" s="235">
        <v>0</v>
      </c>
      <c r="U457" s="235">
        <v>4345.3999999999996</v>
      </c>
      <c r="V457" s="283"/>
      <c r="W457" s="283"/>
      <c r="X457" s="283"/>
      <c r="Y457" s="283"/>
      <c r="Z457" s="283"/>
      <c r="AA457" s="283"/>
      <c r="AB457" s="283"/>
      <c r="AC457" s="164"/>
    </row>
    <row r="458" spans="1:29" ht="21.75" customHeight="1">
      <c r="A458" s="147"/>
      <c r="B458" s="279" t="s">
        <v>342</v>
      </c>
      <c r="C458" s="279"/>
      <c r="D458" s="279"/>
      <c r="E458" s="279"/>
      <c r="F458" s="279"/>
      <c r="G458" s="279"/>
      <c r="H458" s="279"/>
      <c r="I458" s="279"/>
      <c r="J458" s="279"/>
      <c r="K458" s="279"/>
      <c r="L458" s="280"/>
      <c r="M458" s="165">
        <v>10</v>
      </c>
      <c r="N458" s="165">
        <v>3</v>
      </c>
      <c r="O458" s="166" t="s">
        <v>481</v>
      </c>
      <c r="P458" s="198" t="s">
        <v>25</v>
      </c>
      <c r="Q458" s="281"/>
      <c r="R458" s="282"/>
      <c r="S458" s="235">
        <v>78</v>
      </c>
      <c r="T458" s="235">
        <v>0</v>
      </c>
      <c r="U458" s="235">
        <v>78</v>
      </c>
      <c r="V458" s="283"/>
      <c r="W458" s="283"/>
      <c r="X458" s="283"/>
      <c r="Y458" s="283"/>
      <c r="Z458" s="283"/>
      <c r="AA458" s="283"/>
      <c r="AB458" s="283"/>
      <c r="AC458" s="164"/>
    </row>
    <row r="459" spans="1:29" ht="21.75" customHeight="1">
      <c r="A459" s="147"/>
      <c r="B459" s="279" t="s">
        <v>343</v>
      </c>
      <c r="C459" s="279"/>
      <c r="D459" s="279"/>
      <c r="E459" s="279"/>
      <c r="F459" s="279"/>
      <c r="G459" s="279"/>
      <c r="H459" s="279"/>
      <c r="I459" s="279"/>
      <c r="J459" s="279"/>
      <c r="K459" s="279"/>
      <c r="L459" s="280"/>
      <c r="M459" s="165">
        <v>10</v>
      </c>
      <c r="N459" s="165">
        <v>3</v>
      </c>
      <c r="O459" s="166" t="s">
        <v>481</v>
      </c>
      <c r="P459" s="198" t="s">
        <v>27</v>
      </c>
      <c r="Q459" s="281"/>
      <c r="R459" s="282"/>
      <c r="S459" s="235">
        <v>78</v>
      </c>
      <c r="T459" s="235">
        <v>0</v>
      </c>
      <c r="U459" s="235">
        <v>78</v>
      </c>
      <c r="V459" s="283"/>
      <c r="W459" s="283"/>
      <c r="X459" s="283"/>
      <c r="Y459" s="283"/>
      <c r="Z459" s="283"/>
      <c r="AA459" s="283"/>
      <c r="AB459" s="283"/>
      <c r="AC459" s="164"/>
    </row>
    <row r="460" spans="1:29" ht="12.75" customHeight="1">
      <c r="A460" s="147"/>
      <c r="B460" s="279" t="s">
        <v>345</v>
      </c>
      <c r="C460" s="279"/>
      <c r="D460" s="279"/>
      <c r="E460" s="279"/>
      <c r="F460" s="279"/>
      <c r="G460" s="279"/>
      <c r="H460" s="279"/>
      <c r="I460" s="279"/>
      <c r="J460" s="279"/>
      <c r="K460" s="279"/>
      <c r="L460" s="280"/>
      <c r="M460" s="165">
        <v>10</v>
      </c>
      <c r="N460" s="165">
        <v>3</v>
      </c>
      <c r="O460" s="166" t="s">
        <v>481</v>
      </c>
      <c r="P460" s="198" t="s">
        <v>29</v>
      </c>
      <c r="Q460" s="281"/>
      <c r="R460" s="282"/>
      <c r="S460" s="235">
        <v>78</v>
      </c>
      <c r="T460" s="235">
        <v>0</v>
      </c>
      <c r="U460" s="235">
        <v>78</v>
      </c>
      <c r="V460" s="283"/>
      <c r="W460" s="283"/>
      <c r="X460" s="283"/>
      <c r="Y460" s="283"/>
      <c r="Z460" s="283"/>
      <c r="AA460" s="283"/>
      <c r="AB460" s="283"/>
      <c r="AC460" s="164"/>
    </row>
    <row r="461" spans="1:29" ht="12.75" customHeight="1">
      <c r="A461" s="147"/>
      <c r="B461" s="279" t="s">
        <v>47</v>
      </c>
      <c r="C461" s="279"/>
      <c r="D461" s="279"/>
      <c r="E461" s="279"/>
      <c r="F461" s="279"/>
      <c r="G461" s="279"/>
      <c r="H461" s="279"/>
      <c r="I461" s="279"/>
      <c r="J461" s="279"/>
      <c r="K461" s="279"/>
      <c r="L461" s="280"/>
      <c r="M461" s="165">
        <v>10</v>
      </c>
      <c r="N461" s="165">
        <v>3</v>
      </c>
      <c r="O461" s="166" t="s">
        <v>481</v>
      </c>
      <c r="P461" s="198" t="s">
        <v>44</v>
      </c>
      <c r="Q461" s="281"/>
      <c r="R461" s="282"/>
      <c r="S461" s="235">
        <v>4267.3999999999996</v>
      </c>
      <c r="T461" s="235">
        <v>0</v>
      </c>
      <c r="U461" s="235">
        <v>4267.3999999999996</v>
      </c>
      <c r="V461" s="283"/>
      <c r="W461" s="283"/>
      <c r="X461" s="283"/>
      <c r="Y461" s="283"/>
      <c r="Z461" s="283"/>
      <c r="AA461" s="283"/>
      <c r="AB461" s="283"/>
      <c r="AC461" s="164"/>
    </row>
    <row r="462" spans="1:29" ht="12.75" customHeight="1">
      <c r="A462" s="147"/>
      <c r="B462" s="279" t="s">
        <v>48</v>
      </c>
      <c r="C462" s="279"/>
      <c r="D462" s="279"/>
      <c r="E462" s="279"/>
      <c r="F462" s="279"/>
      <c r="G462" s="279"/>
      <c r="H462" s="279"/>
      <c r="I462" s="279"/>
      <c r="J462" s="279"/>
      <c r="K462" s="279"/>
      <c r="L462" s="280"/>
      <c r="M462" s="165">
        <v>10</v>
      </c>
      <c r="N462" s="165">
        <v>3</v>
      </c>
      <c r="O462" s="166" t="s">
        <v>481</v>
      </c>
      <c r="P462" s="198" t="s">
        <v>45</v>
      </c>
      <c r="Q462" s="281"/>
      <c r="R462" s="282"/>
      <c r="S462" s="235">
        <v>4267.3999999999996</v>
      </c>
      <c r="T462" s="235">
        <v>0</v>
      </c>
      <c r="U462" s="235">
        <v>4267.3999999999996</v>
      </c>
      <c r="V462" s="283"/>
      <c r="W462" s="283"/>
      <c r="X462" s="283"/>
      <c r="Y462" s="283"/>
      <c r="Z462" s="283"/>
      <c r="AA462" s="283"/>
      <c r="AB462" s="283"/>
      <c r="AC462" s="164"/>
    </row>
    <row r="463" spans="1:29" ht="21.75" customHeight="1">
      <c r="A463" s="147"/>
      <c r="B463" s="279" t="s">
        <v>480</v>
      </c>
      <c r="C463" s="279"/>
      <c r="D463" s="279"/>
      <c r="E463" s="279"/>
      <c r="F463" s="279"/>
      <c r="G463" s="279"/>
      <c r="H463" s="279"/>
      <c r="I463" s="279"/>
      <c r="J463" s="279"/>
      <c r="K463" s="279"/>
      <c r="L463" s="280"/>
      <c r="M463" s="165">
        <v>10</v>
      </c>
      <c r="N463" s="165">
        <v>3</v>
      </c>
      <c r="O463" s="166" t="s">
        <v>481</v>
      </c>
      <c r="P463" s="198" t="s">
        <v>49</v>
      </c>
      <c r="Q463" s="281"/>
      <c r="R463" s="282"/>
      <c r="S463" s="235">
        <v>4267.3999999999996</v>
      </c>
      <c r="T463" s="235">
        <v>0</v>
      </c>
      <c r="U463" s="235">
        <v>4267.3999999999996</v>
      </c>
      <c r="V463" s="283"/>
      <c r="W463" s="283"/>
      <c r="X463" s="283"/>
      <c r="Y463" s="283"/>
      <c r="Z463" s="283"/>
      <c r="AA463" s="283"/>
      <c r="AB463" s="283"/>
      <c r="AC463" s="164"/>
    </row>
    <row r="464" spans="1:29" ht="21.75" customHeight="1">
      <c r="A464" s="147"/>
      <c r="B464" s="279" t="s">
        <v>155</v>
      </c>
      <c r="C464" s="279"/>
      <c r="D464" s="279"/>
      <c r="E464" s="279"/>
      <c r="F464" s="279"/>
      <c r="G464" s="279"/>
      <c r="H464" s="279"/>
      <c r="I464" s="279"/>
      <c r="J464" s="279"/>
      <c r="K464" s="279"/>
      <c r="L464" s="280"/>
      <c r="M464" s="165">
        <v>10</v>
      </c>
      <c r="N464" s="165">
        <v>3</v>
      </c>
      <c r="O464" s="166" t="s">
        <v>477</v>
      </c>
      <c r="P464" s="198">
        <v>0</v>
      </c>
      <c r="Q464" s="281"/>
      <c r="R464" s="282"/>
      <c r="S464" s="235">
        <v>71.7</v>
      </c>
      <c r="T464" s="235">
        <v>0</v>
      </c>
      <c r="U464" s="235">
        <v>71.7</v>
      </c>
      <c r="V464" s="283"/>
      <c r="W464" s="283"/>
      <c r="X464" s="283"/>
      <c r="Y464" s="283"/>
      <c r="Z464" s="283"/>
      <c r="AA464" s="283"/>
      <c r="AB464" s="283"/>
      <c r="AC464" s="164"/>
    </row>
    <row r="465" spans="1:29" ht="21.75" customHeight="1">
      <c r="A465" s="147"/>
      <c r="B465" s="279" t="s">
        <v>43</v>
      </c>
      <c r="C465" s="279"/>
      <c r="D465" s="279"/>
      <c r="E465" s="279"/>
      <c r="F465" s="279"/>
      <c r="G465" s="279"/>
      <c r="H465" s="279"/>
      <c r="I465" s="279"/>
      <c r="J465" s="279"/>
      <c r="K465" s="279"/>
      <c r="L465" s="280"/>
      <c r="M465" s="165">
        <v>10</v>
      </c>
      <c r="N465" s="165">
        <v>3</v>
      </c>
      <c r="O465" s="166" t="s">
        <v>478</v>
      </c>
      <c r="P465" s="198">
        <v>0</v>
      </c>
      <c r="Q465" s="281"/>
      <c r="R465" s="282"/>
      <c r="S465" s="235">
        <v>71.7</v>
      </c>
      <c r="T465" s="235">
        <v>0</v>
      </c>
      <c r="U465" s="235">
        <v>71.7</v>
      </c>
      <c r="V465" s="283"/>
      <c r="W465" s="283"/>
      <c r="X465" s="283"/>
      <c r="Y465" s="283"/>
      <c r="Z465" s="283"/>
      <c r="AA465" s="283"/>
      <c r="AB465" s="283"/>
      <c r="AC465" s="164"/>
    </row>
    <row r="466" spans="1:29" ht="53.25" customHeight="1">
      <c r="A466" s="147"/>
      <c r="B466" s="279" t="s">
        <v>50</v>
      </c>
      <c r="C466" s="279"/>
      <c r="D466" s="279"/>
      <c r="E466" s="279"/>
      <c r="F466" s="279"/>
      <c r="G466" s="279"/>
      <c r="H466" s="279"/>
      <c r="I466" s="279"/>
      <c r="J466" s="279"/>
      <c r="K466" s="279"/>
      <c r="L466" s="280"/>
      <c r="M466" s="165">
        <v>10</v>
      </c>
      <c r="N466" s="165">
        <v>3</v>
      </c>
      <c r="O466" s="166" t="s">
        <v>482</v>
      </c>
      <c r="P466" s="198">
        <v>0</v>
      </c>
      <c r="Q466" s="281"/>
      <c r="R466" s="282"/>
      <c r="S466" s="235">
        <v>71.7</v>
      </c>
      <c r="T466" s="235">
        <v>0</v>
      </c>
      <c r="U466" s="235">
        <v>71.7</v>
      </c>
      <c r="V466" s="283"/>
      <c r="W466" s="283"/>
      <c r="X466" s="283"/>
      <c r="Y466" s="283"/>
      <c r="Z466" s="283"/>
      <c r="AA466" s="283"/>
      <c r="AB466" s="283"/>
      <c r="AC466" s="164"/>
    </row>
    <row r="467" spans="1:29" ht="12.75" customHeight="1">
      <c r="A467" s="147"/>
      <c r="B467" s="279" t="s">
        <v>47</v>
      </c>
      <c r="C467" s="279"/>
      <c r="D467" s="279"/>
      <c r="E467" s="279"/>
      <c r="F467" s="279"/>
      <c r="G467" s="279"/>
      <c r="H467" s="279"/>
      <c r="I467" s="279"/>
      <c r="J467" s="279"/>
      <c r="K467" s="279"/>
      <c r="L467" s="280"/>
      <c r="M467" s="165">
        <v>10</v>
      </c>
      <c r="N467" s="165">
        <v>3</v>
      </c>
      <c r="O467" s="166" t="s">
        <v>482</v>
      </c>
      <c r="P467" s="198" t="s">
        <v>44</v>
      </c>
      <c r="Q467" s="281"/>
      <c r="R467" s="282"/>
      <c r="S467" s="235">
        <v>71.7</v>
      </c>
      <c r="T467" s="235">
        <v>0</v>
      </c>
      <c r="U467" s="235">
        <v>71.7</v>
      </c>
      <c r="V467" s="283"/>
      <c r="W467" s="283"/>
      <c r="X467" s="283"/>
      <c r="Y467" s="283"/>
      <c r="Z467" s="283"/>
      <c r="AA467" s="283"/>
      <c r="AB467" s="283"/>
      <c r="AC467" s="164"/>
    </row>
    <row r="468" spans="1:29" ht="12.75" customHeight="1">
      <c r="A468" s="147"/>
      <c r="B468" s="279" t="s">
        <v>48</v>
      </c>
      <c r="C468" s="279"/>
      <c r="D468" s="279"/>
      <c r="E468" s="279"/>
      <c r="F468" s="279"/>
      <c r="G468" s="279"/>
      <c r="H468" s="279"/>
      <c r="I468" s="279"/>
      <c r="J468" s="279"/>
      <c r="K468" s="279"/>
      <c r="L468" s="280"/>
      <c r="M468" s="165">
        <v>10</v>
      </c>
      <c r="N468" s="165">
        <v>3</v>
      </c>
      <c r="O468" s="166" t="s">
        <v>482</v>
      </c>
      <c r="P468" s="198" t="s">
        <v>45</v>
      </c>
      <c r="Q468" s="281"/>
      <c r="R468" s="282"/>
      <c r="S468" s="235">
        <v>71.7</v>
      </c>
      <c r="T468" s="235">
        <v>0</v>
      </c>
      <c r="U468" s="235">
        <v>71.7</v>
      </c>
      <c r="V468" s="283"/>
      <c r="W468" s="283"/>
      <c r="X468" s="283"/>
      <c r="Y468" s="283"/>
      <c r="Z468" s="283"/>
      <c r="AA468" s="283"/>
      <c r="AB468" s="283"/>
      <c r="AC468" s="164"/>
    </row>
    <row r="469" spans="1:29" ht="21.75" customHeight="1">
      <c r="A469" s="147"/>
      <c r="B469" s="279" t="s">
        <v>480</v>
      </c>
      <c r="C469" s="279"/>
      <c r="D469" s="279"/>
      <c r="E469" s="279"/>
      <c r="F469" s="279"/>
      <c r="G469" s="279"/>
      <c r="H469" s="279"/>
      <c r="I469" s="279"/>
      <c r="J469" s="279"/>
      <c r="K469" s="279"/>
      <c r="L469" s="280"/>
      <c r="M469" s="165">
        <v>10</v>
      </c>
      <c r="N469" s="165">
        <v>3</v>
      </c>
      <c r="O469" s="166" t="s">
        <v>482</v>
      </c>
      <c r="P469" s="198" t="s">
        <v>49</v>
      </c>
      <c r="Q469" s="281"/>
      <c r="R469" s="282"/>
      <c r="S469" s="235">
        <v>71.7</v>
      </c>
      <c r="T469" s="235">
        <v>0</v>
      </c>
      <c r="U469" s="235">
        <v>71.7</v>
      </c>
      <c r="V469" s="283"/>
      <c r="W469" s="283"/>
      <c r="X469" s="283"/>
      <c r="Y469" s="283"/>
      <c r="Z469" s="283"/>
      <c r="AA469" s="283"/>
      <c r="AB469" s="283"/>
      <c r="AC469" s="164"/>
    </row>
    <row r="470" spans="1:29" ht="21.75" customHeight="1">
      <c r="A470" s="147"/>
      <c r="B470" s="279" t="s">
        <v>155</v>
      </c>
      <c r="C470" s="279"/>
      <c r="D470" s="279"/>
      <c r="E470" s="279"/>
      <c r="F470" s="279"/>
      <c r="G470" s="279"/>
      <c r="H470" s="279"/>
      <c r="I470" s="279"/>
      <c r="J470" s="279"/>
      <c r="K470" s="279"/>
      <c r="L470" s="280"/>
      <c r="M470" s="165">
        <v>10</v>
      </c>
      <c r="N470" s="165">
        <v>3</v>
      </c>
      <c r="O470" s="166" t="s">
        <v>477</v>
      </c>
      <c r="P470" s="198">
        <v>0</v>
      </c>
      <c r="Q470" s="281"/>
      <c r="R470" s="282"/>
      <c r="S470" s="235">
        <v>109.6</v>
      </c>
      <c r="T470" s="235">
        <v>0</v>
      </c>
      <c r="U470" s="235">
        <v>109.6</v>
      </c>
      <c r="V470" s="283"/>
      <c r="W470" s="283"/>
      <c r="X470" s="283"/>
      <c r="Y470" s="283"/>
      <c r="Z470" s="283"/>
      <c r="AA470" s="283"/>
      <c r="AB470" s="283"/>
      <c r="AC470" s="164"/>
    </row>
    <row r="471" spans="1:29" ht="21.75" customHeight="1">
      <c r="A471" s="147"/>
      <c r="B471" s="279" t="s">
        <v>43</v>
      </c>
      <c r="C471" s="279"/>
      <c r="D471" s="279"/>
      <c r="E471" s="279"/>
      <c r="F471" s="279"/>
      <c r="G471" s="279"/>
      <c r="H471" s="279"/>
      <c r="I471" s="279"/>
      <c r="J471" s="279"/>
      <c r="K471" s="279"/>
      <c r="L471" s="280"/>
      <c r="M471" s="165">
        <v>10</v>
      </c>
      <c r="N471" s="165">
        <v>3</v>
      </c>
      <c r="O471" s="166" t="s">
        <v>478</v>
      </c>
      <c r="P471" s="198">
        <v>0</v>
      </c>
      <c r="Q471" s="281"/>
      <c r="R471" s="282"/>
      <c r="S471" s="235">
        <v>109.6</v>
      </c>
      <c r="T471" s="235">
        <v>0</v>
      </c>
      <c r="U471" s="235">
        <v>109.6</v>
      </c>
      <c r="V471" s="283"/>
      <c r="W471" s="283"/>
      <c r="X471" s="283"/>
      <c r="Y471" s="283"/>
      <c r="Z471" s="283"/>
      <c r="AA471" s="283"/>
      <c r="AB471" s="283"/>
      <c r="AC471" s="164"/>
    </row>
    <row r="472" spans="1:29" ht="21.75" customHeight="1">
      <c r="A472" s="147"/>
      <c r="B472" s="279" t="s">
        <v>51</v>
      </c>
      <c r="C472" s="279"/>
      <c r="D472" s="279"/>
      <c r="E472" s="279"/>
      <c r="F472" s="279"/>
      <c r="G472" s="279"/>
      <c r="H472" s="279"/>
      <c r="I472" s="279"/>
      <c r="J472" s="279"/>
      <c r="K472" s="279"/>
      <c r="L472" s="280"/>
      <c r="M472" s="165">
        <v>10</v>
      </c>
      <c r="N472" s="165">
        <v>3</v>
      </c>
      <c r="O472" s="166" t="s">
        <v>483</v>
      </c>
      <c r="P472" s="198">
        <v>0</v>
      </c>
      <c r="Q472" s="281"/>
      <c r="R472" s="282"/>
      <c r="S472" s="235">
        <v>109.6</v>
      </c>
      <c r="T472" s="235">
        <v>0</v>
      </c>
      <c r="U472" s="235">
        <v>109.6</v>
      </c>
      <c r="V472" s="283"/>
      <c r="W472" s="283"/>
      <c r="X472" s="283"/>
      <c r="Y472" s="283"/>
      <c r="Z472" s="283"/>
      <c r="AA472" s="283"/>
      <c r="AB472" s="283"/>
      <c r="AC472" s="164"/>
    </row>
    <row r="473" spans="1:29" ht="12.75" customHeight="1">
      <c r="A473" s="147"/>
      <c r="B473" s="279" t="s">
        <v>47</v>
      </c>
      <c r="C473" s="279"/>
      <c r="D473" s="279"/>
      <c r="E473" s="279"/>
      <c r="F473" s="279"/>
      <c r="G473" s="279"/>
      <c r="H473" s="279"/>
      <c r="I473" s="279"/>
      <c r="J473" s="279"/>
      <c r="K473" s="279"/>
      <c r="L473" s="280"/>
      <c r="M473" s="165">
        <v>10</v>
      </c>
      <c r="N473" s="165">
        <v>3</v>
      </c>
      <c r="O473" s="166" t="s">
        <v>483</v>
      </c>
      <c r="P473" s="198" t="s">
        <v>44</v>
      </c>
      <c r="Q473" s="281"/>
      <c r="R473" s="282"/>
      <c r="S473" s="235">
        <v>109.6</v>
      </c>
      <c r="T473" s="235">
        <v>0</v>
      </c>
      <c r="U473" s="235">
        <v>109.6</v>
      </c>
      <c r="V473" s="283"/>
      <c r="W473" s="283"/>
      <c r="X473" s="283"/>
      <c r="Y473" s="283"/>
      <c r="Z473" s="283"/>
      <c r="AA473" s="283"/>
      <c r="AB473" s="283"/>
      <c r="AC473" s="164"/>
    </row>
    <row r="474" spans="1:29" ht="12.75" customHeight="1">
      <c r="A474" s="147"/>
      <c r="B474" s="279" t="s">
        <v>48</v>
      </c>
      <c r="C474" s="279"/>
      <c r="D474" s="279"/>
      <c r="E474" s="279"/>
      <c r="F474" s="279"/>
      <c r="G474" s="279"/>
      <c r="H474" s="279"/>
      <c r="I474" s="279"/>
      <c r="J474" s="279"/>
      <c r="K474" s="279"/>
      <c r="L474" s="280"/>
      <c r="M474" s="165">
        <v>10</v>
      </c>
      <c r="N474" s="165">
        <v>3</v>
      </c>
      <c r="O474" s="166" t="s">
        <v>483</v>
      </c>
      <c r="P474" s="198" t="s">
        <v>45</v>
      </c>
      <c r="Q474" s="281"/>
      <c r="R474" s="282"/>
      <c r="S474" s="235">
        <v>109.6</v>
      </c>
      <c r="T474" s="235">
        <v>0</v>
      </c>
      <c r="U474" s="235">
        <v>109.6</v>
      </c>
      <c r="V474" s="283"/>
      <c r="W474" s="283"/>
      <c r="X474" s="283"/>
      <c r="Y474" s="283"/>
      <c r="Z474" s="283"/>
      <c r="AA474" s="283"/>
      <c r="AB474" s="283"/>
      <c r="AC474" s="164"/>
    </row>
    <row r="475" spans="1:29" ht="21.75" customHeight="1">
      <c r="A475" s="147"/>
      <c r="B475" s="279" t="s">
        <v>480</v>
      </c>
      <c r="C475" s="279"/>
      <c r="D475" s="279"/>
      <c r="E475" s="279"/>
      <c r="F475" s="279"/>
      <c r="G475" s="279"/>
      <c r="H475" s="279"/>
      <c r="I475" s="279"/>
      <c r="J475" s="279"/>
      <c r="K475" s="279"/>
      <c r="L475" s="280"/>
      <c r="M475" s="165">
        <v>10</v>
      </c>
      <c r="N475" s="165">
        <v>3</v>
      </c>
      <c r="O475" s="166" t="s">
        <v>483</v>
      </c>
      <c r="P475" s="198" t="s">
        <v>49</v>
      </c>
      <c r="Q475" s="281"/>
      <c r="R475" s="282"/>
      <c r="S475" s="235">
        <v>109.6</v>
      </c>
      <c r="T475" s="235">
        <v>0</v>
      </c>
      <c r="U475" s="235">
        <v>109.6</v>
      </c>
      <c r="V475" s="283"/>
      <c r="W475" s="283"/>
      <c r="X475" s="283"/>
      <c r="Y475" s="283"/>
      <c r="Z475" s="283"/>
      <c r="AA475" s="283"/>
      <c r="AB475" s="283"/>
      <c r="AC475" s="164"/>
    </row>
    <row r="476" spans="1:29" ht="21.75" customHeight="1">
      <c r="A476" s="147"/>
      <c r="B476" s="279" t="s">
        <v>155</v>
      </c>
      <c r="C476" s="279"/>
      <c r="D476" s="279"/>
      <c r="E476" s="279"/>
      <c r="F476" s="279"/>
      <c r="G476" s="279"/>
      <c r="H476" s="279"/>
      <c r="I476" s="279"/>
      <c r="J476" s="279"/>
      <c r="K476" s="279"/>
      <c r="L476" s="280"/>
      <c r="M476" s="165">
        <v>10</v>
      </c>
      <c r="N476" s="165">
        <v>3</v>
      </c>
      <c r="O476" s="166" t="s">
        <v>477</v>
      </c>
      <c r="P476" s="198">
        <v>0</v>
      </c>
      <c r="Q476" s="281"/>
      <c r="R476" s="282"/>
      <c r="S476" s="235">
        <v>185</v>
      </c>
      <c r="T476" s="235">
        <v>0</v>
      </c>
      <c r="U476" s="235">
        <v>185</v>
      </c>
      <c r="V476" s="283"/>
      <c r="W476" s="283"/>
      <c r="X476" s="283"/>
      <c r="Y476" s="283"/>
      <c r="Z476" s="283"/>
      <c r="AA476" s="283"/>
      <c r="AB476" s="283"/>
      <c r="AC476" s="164"/>
    </row>
    <row r="477" spans="1:29" ht="21.75" customHeight="1">
      <c r="A477" s="147"/>
      <c r="B477" s="279" t="s">
        <v>43</v>
      </c>
      <c r="C477" s="279"/>
      <c r="D477" s="279"/>
      <c r="E477" s="279"/>
      <c r="F477" s="279"/>
      <c r="G477" s="279"/>
      <c r="H477" s="279"/>
      <c r="I477" s="279"/>
      <c r="J477" s="279"/>
      <c r="K477" s="279"/>
      <c r="L477" s="280"/>
      <c r="M477" s="165">
        <v>10</v>
      </c>
      <c r="N477" s="165">
        <v>3</v>
      </c>
      <c r="O477" s="166" t="s">
        <v>478</v>
      </c>
      <c r="P477" s="198">
        <v>0</v>
      </c>
      <c r="Q477" s="281"/>
      <c r="R477" s="282"/>
      <c r="S477" s="235">
        <v>185</v>
      </c>
      <c r="T477" s="235">
        <v>0</v>
      </c>
      <c r="U477" s="235">
        <v>185</v>
      </c>
      <c r="V477" s="283"/>
      <c r="W477" s="283"/>
      <c r="X477" s="283"/>
      <c r="Y477" s="283"/>
      <c r="Z477" s="283"/>
      <c r="AA477" s="283"/>
      <c r="AB477" s="283"/>
      <c r="AC477" s="164"/>
    </row>
    <row r="478" spans="1:29" ht="21.75" customHeight="1">
      <c r="A478" s="147"/>
      <c r="B478" s="279" t="s">
        <v>52</v>
      </c>
      <c r="C478" s="279"/>
      <c r="D478" s="279"/>
      <c r="E478" s="279"/>
      <c r="F478" s="279"/>
      <c r="G478" s="279"/>
      <c r="H478" s="279"/>
      <c r="I478" s="279"/>
      <c r="J478" s="279"/>
      <c r="K478" s="279"/>
      <c r="L478" s="280"/>
      <c r="M478" s="165">
        <v>10</v>
      </c>
      <c r="N478" s="165">
        <v>3</v>
      </c>
      <c r="O478" s="166" t="s">
        <v>484</v>
      </c>
      <c r="P478" s="198">
        <v>0</v>
      </c>
      <c r="Q478" s="281"/>
      <c r="R478" s="282"/>
      <c r="S478" s="235">
        <v>185</v>
      </c>
      <c r="T478" s="235">
        <v>0</v>
      </c>
      <c r="U478" s="235">
        <v>185</v>
      </c>
      <c r="V478" s="283"/>
      <c r="W478" s="283"/>
      <c r="X478" s="283"/>
      <c r="Y478" s="283"/>
      <c r="Z478" s="283"/>
      <c r="AA478" s="283"/>
      <c r="AB478" s="283"/>
      <c r="AC478" s="164"/>
    </row>
    <row r="479" spans="1:29" ht="21.75" customHeight="1">
      <c r="A479" s="147"/>
      <c r="B479" s="279" t="s">
        <v>342</v>
      </c>
      <c r="C479" s="279"/>
      <c r="D479" s="279"/>
      <c r="E479" s="279"/>
      <c r="F479" s="279"/>
      <c r="G479" s="279"/>
      <c r="H479" s="279"/>
      <c r="I479" s="279"/>
      <c r="J479" s="279"/>
      <c r="K479" s="279"/>
      <c r="L479" s="280"/>
      <c r="M479" s="165">
        <v>10</v>
      </c>
      <c r="N479" s="165">
        <v>3</v>
      </c>
      <c r="O479" s="166" t="s">
        <v>484</v>
      </c>
      <c r="P479" s="198" t="s">
        <v>25</v>
      </c>
      <c r="Q479" s="281"/>
      <c r="R479" s="282"/>
      <c r="S479" s="235">
        <v>185</v>
      </c>
      <c r="T479" s="235">
        <v>0</v>
      </c>
      <c r="U479" s="235">
        <v>185</v>
      </c>
      <c r="V479" s="283"/>
      <c r="W479" s="283"/>
      <c r="X479" s="283"/>
      <c r="Y479" s="283"/>
      <c r="Z479" s="283"/>
      <c r="AA479" s="283"/>
      <c r="AB479" s="283"/>
      <c r="AC479" s="164"/>
    </row>
    <row r="480" spans="1:29" ht="21.75" customHeight="1">
      <c r="A480" s="147"/>
      <c r="B480" s="279" t="s">
        <v>343</v>
      </c>
      <c r="C480" s="279"/>
      <c r="D480" s="279"/>
      <c r="E480" s="279"/>
      <c r="F480" s="279"/>
      <c r="G480" s="279"/>
      <c r="H480" s="279"/>
      <c r="I480" s="279"/>
      <c r="J480" s="279"/>
      <c r="K480" s="279"/>
      <c r="L480" s="280"/>
      <c r="M480" s="165">
        <v>10</v>
      </c>
      <c r="N480" s="165">
        <v>3</v>
      </c>
      <c r="O480" s="166" t="s">
        <v>484</v>
      </c>
      <c r="P480" s="198" t="s">
        <v>27</v>
      </c>
      <c r="Q480" s="281"/>
      <c r="R480" s="282"/>
      <c r="S480" s="235">
        <v>185</v>
      </c>
      <c r="T480" s="235">
        <v>0</v>
      </c>
      <c r="U480" s="235">
        <v>185</v>
      </c>
      <c r="V480" s="283"/>
      <c r="W480" s="283"/>
      <c r="X480" s="283"/>
      <c r="Y480" s="283"/>
      <c r="Z480" s="283"/>
      <c r="AA480" s="283"/>
      <c r="AB480" s="283"/>
      <c r="AC480" s="164"/>
    </row>
    <row r="481" spans="1:29" ht="12.75" customHeight="1">
      <c r="A481" s="147"/>
      <c r="B481" s="279" t="s">
        <v>345</v>
      </c>
      <c r="C481" s="279"/>
      <c r="D481" s="279"/>
      <c r="E481" s="279"/>
      <c r="F481" s="279"/>
      <c r="G481" s="279"/>
      <c r="H481" s="279"/>
      <c r="I481" s="279"/>
      <c r="J481" s="279"/>
      <c r="K481" s="279"/>
      <c r="L481" s="280"/>
      <c r="M481" s="165">
        <v>10</v>
      </c>
      <c r="N481" s="165">
        <v>3</v>
      </c>
      <c r="O481" s="166" t="s">
        <v>484</v>
      </c>
      <c r="P481" s="198" t="s">
        <v>29</v>
      </c>
      <c r="Q481" s="281"/>
      <c r="R481" s="282"/>
      <c r="S481" s="235">
        <v>185</v>
      </c>
      <c r="T481" s="235">
        <v>0</v>
      </c>
      <c r="U481" s="235">
        <v>185</v>
      </c>
      <c r="V481" s="283"/>
      <c r="W481" s="283"/>
      <c r="X481" s="283"/>
      <c r="Y481" s="283"/>
      <c r="Z481" s="283"/>
      <c r="AA481" s="283"/>
      <c r="AB481" s="283"/>
      <c r="AC481" s="164"/>
    </row>
    <row r="482" spans="1:29" ht="21.75" customHeight="1">
      <c r="A482" s="147"/>
      <c r="B482" s="279" t="s">
        <v>155</v>
      </c>
      <c r="C482" s="279"/>
      <c r="D482" s="279"/>
      <c r="E482" s="279"/>
      <c r="F482" s="279"/>
      <c r="G482" s="279"/>
      <c r="H482" s="279"/>
      <c r="I482" s="279"/>
      <c r="J482" s="279"/>
      <c r="K482" s="279"/>
      <c r="L482" s="280"/>
      <c r="M482" s="165">
        <v>10</v>
      </c>
      <c r="N482" s="165">
        <v>3</v>
      </c>
      <c r="O482" s="166" t="s">
        <v>477</v>
      </c>
      <c r="P482" s="198">
        <v>0</v>
      </c>
      <c r="Q482" s="281"/>
      <c r="R482" s="282"/>
      <c r="S482" s="235">
        <v>4700.8999999999996</v>
      </c>
      <c r="T482" s="235">
        <v>0</v>
      </c>
      <c r="U482" s="235">
        <v>4700.8999999999996</v>
      </c>
      <c r="V482" s="283"/>
      <c r="W482" s="283"/>
      <c r="X482" s="283"/>
      <c r="Y482" s="283"/>
      <c r="Z482" s="283"/>
      <c r="AA482" s="283"/>
      <c r="AB482" s="283"/>
      <c r="AC482" s="164"/>
    </row>
    <row r="483" spans="1:29" ht="12.75" customHeight="1">
      <c r="A483" s="147"/>
      <c r="B483" s="279" t="s">
        <v>54</v>
      </c>
      <c r="C483" s="279"/>
      <c r="D483" s="279"/>
      <c r="E483" s="279"/>
      <c r="F483" s="279"/>
      <c r="G483" s="279"/>
      <c r="H483" s="279"/>
      <c r="I483" s="279"/>
      <c r="J483" s="279"/>
      <c r="K483" s="279"/>
      <c r="L483" s="280"/>
      <c r="M483" s="165">
        <v>10</v>
      </c>
      <c r="N483" s="165">
        <v>3</v>
      </c>
      <c r="O483" s="166" t="s">
        <v>485</v>
      </c>
      <c r="P483" s="198">
        <v>0</v>
      </c>
      <c r="Q483" s="281"/>
      <c r="R483" s="282"/>
      <c r="S483" s="235">
        <v>4700.8999999999996</v>
      </c>
      <c r="T483" s="235">
        <v>0</v>
      </c>
      <c r="U483" s="235">
        <v>4700.8999999999996</v>
      </c>
      <c r="V483" s="283"/>
      <c r="W483" s="283"/>
      <c r="X483" s="283"/>
      <c r="Y483" s="283"/>
      <c r="Z483" s="283"/>
      <c r="AA483" s="283"/>
      <c r="AB483" s="283"/>
      <c r="AC483" s="164"/>
    </row>
    <row r="484" spans="1:29" ht="12.75" customHeight="1">
      <c r="A484" s="147"/>
      <c r="B484" s="279" t="s">
        <v>55</v>
      </c>
      <c r="C484" s="279"/>
      <c r="D484" s="279"/>
      <c r="E484" s="279"/>
      <c r="F484" s="279"/>
      <c r="G484" s="279"/>
      <c r="H484" s="279"/>
      <c r="I484" s="279"/>
      <c r="J484" s="279"/>
      <c r="K484" s="279"/>
      <c r="L484" s="280"/>
      <c r="M484" s="165">
        <v>10</v>
      </c>
      <c r="N484" s="165">
        <v>3</v>
      </c>
      <c r="O484" s="166" t="s">
        <v>486</v>
      </c>
      <c r="P484" s="198">
        <v>0</v>
      </c>
      <c r="Q484" s="281"/>
      <c r="R484" s="282"/>
      <c r="S484" s="235">
        <v>4700.8999999999996</v>
      </c>
      <c r="T484" s="235">
        <v>0</v>
      </c>
      <c r="U484" s="235">
        <v>4700.8999999999996</v>
      </c>
      <c r="V484" s="283"/>
      <c r="W484" s="283"/>
      <c r="X484" s="283"/>
      <c r="Y484" s="283"/>
      <c r="Z484" s="283"/>
      <c r="AA484" s="283"/>
      <c r="AB484" s="283"/>
      <c r="AC484" s="164"/>
    </row>
    <row r="485" spans="1:29" ht="21.75" customHeight="1">
      <c r="A485" s="147"/>
      <c r="B485" s="279" t="s">
        <v>342</v>
      </c>
      <c r="C485" s="279"/>
      <c r="D485" s="279"/>
      <c r="E485" s="279"/>
      <c r="F485" s="279"/>
      <c r="G485" s="279"/>
      <c r="H485" s="279"/>
      <c r="I485" s="279"/>
      <c r="J485" s="279"/>
      <c r="K485" s="279"/>
      <c r="L485" s="280"/>
      <c r="M485" s="165">
        <v>10</v>
      </c>
      <c r="N485" s="165">
        <v>3</v>
      </c>
      <c r="O485" s="166" t="s">
        <v>486</v>
      </c>
      <c r="P485" s="198" t="s">
        <v>25</v>
      </c>
      <c r="Q485" s="281"/>
      <c r="R485" s="282"/>
      <c r="S485" s="235">
        <v>3.8</v>
      </c>
      <c r="T485" s="235">
        <v>0</v>
      </c>
      <c r="U485" s="235">
        <v>3.8</v>
      </c>
      <c r="V485" s="283"/>
      <c r="W485" s="283"/>
      <c r="X485" s="283"/>
      <c r="Y485" s="283"/>
      <c r="Z485" s="283"/>
      <c r="AA485" s="283"/>
      <c r="AB485" s="283"/>
      <c r="AC485" s="164"/>
    </row>
    <row r="486" spans="1:29" ht="21.75" customHeight="1">
      <c r="A486" s="147"/>
      <c r="B486" s="279" t="s">
        <v>343</v>
      </c>
      <c r="C486" s="279"/>
      <c r="D486" s="279"/>
      <c r="E486" s="279"/>
      <c r="F486" s="279"/>
      <c r="G486" s="279"/>
      <c r="H486" s="279"/>
      <c r="I486" s="279"/>
      <c r="J486" s="279"/>
      <c r="K486" s="279"/>
      <c r="L486" s="280"/>
      <c r="M486" s="165">
        <v>10</v>
      </c>
      <c r="N486" s="165">
        <v>3</v>
      </c>
      <c r="O486" s="166" t="s">
        <v>486</v>
      </c>
      <c r="P486" s="198" t="s">
        <v>27</v>
      </c>
      <c r="Q486" s="281"/>
      <c r="R486" s="282"/>
      <c r="S486" s="235">
        <v>3.8</v>
      </c>
      <c r="T486" s="235">
        <v>0</v>
      </c>
      <c r="U486" s="235">
        <v>3.8</v>
      </c>
      <c r="V486" s="283"/>
      <c r="W486" s="283"/>
      <c r="X486" s="283"/>
      <c r="Y486" s="283"/>
      <c r="Z486" s="283"/>
      <c r="AA486" s="283"/>
      <c r="AB486" s="283"/>
      <c r="AC486" s="164"/>
    </row>
    <row r="487" spans="1:29" ht="12.75" customHeight="1">
      <c r="A487" s="147"/>
      <c r="B487" s="279" t="s">
        <v>345</v>
      </c>
      <c r="C487" s="279"/>
      <c r="D487" s="279"/>
      <c r="E487" s="279"/>
      <c r="F487" s="279"/>
      <c r="G487" s="279"/>
      <c r="H487" s="279"/>
      <c r="I487" s="279"/>
      <c r="J487" s="279"/>
      <c r="K487" s="279"/>
      <c r="L487" s="280"/>
      <c r="M487" s="165">
        <v>10</v>
      </c>
      <c r="N487" s="165">
        <v>3</v>
      </c>
      <c r="O487" s="166" t="s">
        <v>486</v>
      </c>
      <c r="P487" s="198" t="s">
        <v>29</v>
      </c>
      <c r="Q487" s="281"/>
      <c r="R487" s="282"/>
      <c r="S487" s="235">
        <v>3.8</v>
      </c>
      <c r="T487" s="235">
        <v>0</v>
      </c>
      <c r="U487" s="235">
        <v>3.8</v>
      </c>
      <c r="V487" s="283"/>
      <c r="W487" s="283"/>
      <c r="X487" s="283"/>
      <c r="Y487" s="283"/>
      <c r="Z487" s="283"/>
      <c r="AA487" s="283"/>
      <c r="AB487" s="283"/>
      <c r="AC487" s="164"/>
    </row>
    <row r="488" spans="1:29" ht="12.75" customHeight="1">
      <c r="A488" s="147"/>
      <c r="B488" s="279" t="s">
        <v>47</v>
      </c>
      <c r="C488" s="279"/>
      <c r="D488" s="279"/>
      <c r="E488" s="279"/>
      <c r="F488" s="279"/>
      <c r="G488" s="279"/>
      <c r="H488" s="279"/>
      <c r="I488" s="279"/>
      <c r="J488" s="279"/>
      <c r="K488" s="279"/>
      <c r="L488" s="280"/>
      <c r="M488" s="165">
        <v>10</v>
      </c>
      <c r="N488" s="165">
        <v>3</v>
      </c>
      <c r="O488" s="166" t="s">
        <v>486</v>
      </c>
      <c r="P488" s="198" t="s">
        <v>44</v>
      </c>
      <c r="Q488" s="281"/>
      <c r="R488" s="282"/>
      <c r="S488" s="235">
        <v>4697.1000000000004</v>
      </c>
      <c r="T488" s="235">
        <v>0</v>
      </c>
      <c r="U488" s="235">
        <v>4697.1000000000004</v>
      </c>
      <c r="V488" s="283"/>
      <c r="W488" s="283"/>
      <c r="X488" s="283"/>
      <c r="Y488" s="283"/>
      <c r="Z488" s="283"/>
      <c r="AA488" s="283"/>
      <c r="AB488" s="283"/>
      <c r="AC488" s="164"/>
    </row>
    <row r="489" spans="1:29" ht="12.75" customHeight="1">
      <c r="A489" s="147"/>
      <c r="B489" s="279" t="s">
        <v>48</v>
      </c>
      <c r="C489" s="279"/>
      <c r="D489" s="279"/>
      <c r="E489" s="279"/>
      <c r="F489" s="279"/>
      <c r="G489" s="279"/>
      <c r="H489" s="279"/>
      <c r="I489" s="279"/>
      <c r="J489" s="279"/>
      <c r="K489" s="279"/>
      <c r="L489" s="280"/>
      <c r="M489" s="165">
        <v>10</v>
      </c>
      <c r="N489" s="165">
        <v>3</v>
      </c>
      <c r="O489" s="166" t="s">
        <v>486</v>
      </c>
      <c r="P489" s="198" t="s">
        <v>45</v>
      </c>
      <c r="Q489" s="281"/>
      <c r="R489" s="282"/>
      <c r="S489" s="235">
        <v>4697.1000000000004</v>
      </c>
      <c r="T489" s="235">
        <v>0</v>
      </c>
      <c r="U489" s="235">
        <v>4697.1000000000004</v>
      </c>
      <c r="V489" s="283"/>
      <c r="W489" s="283"/>
      <c r="X489" s="283"/>
      <c r="Y489" s="283"/>
      <c r="Z489" s="283"/>
      <c r="AA489" s="283"/>
      <c r="AB489" s="283"/>
      <c r="AC489" s="164"/>
    </row>
    <row r="490" spans="1:29" ht="21.75" customHeight="1">
      <c r="A490" s="147"/>
      <c r="B490" s="279" t="s">
        <v>480</v>
      </c>
      <c r="C490" s="279"/>
      <c r="D490" s="279"/>
      <c r="E490" s="279"/>
      <c r="F490" s="279"/>
      <c r="G490" s="279"/>
      <c r="H490" s="279"/>
      <c r="I490" s="279"/>
      <c r="J490" s="279"/>
      <c r="K490" s="279"/>
      <c r="L490" s="280"/>
      <c r="M490" s="165">
        <v>10</v>
      </c>
      <c r="N490" s="165">
        <v>3</v>
      </c>
      <c r="O490" s="166" t="s">
        <v>486</v>
      </c>
      <c r="P490" s="198" t="s">
        <v>49</v>
      </c>
      <c r="Q490" s="281"/>
      <c r="R490" s="282"/>
      <c r="S490" s="235">
        <v>4697.1000000000004</v>
      </c>
      <c r="T490" s="235">
        <v>0</v>
      </c>
      <c r="U490" s="235">
        <v>4697.1000000000004</v>
      </c>
      <c r="V490" s="283"/>
      <c r="W490" s="283"/>
      <c r="X490" s="283"/>
      <c r="Y490" s="283"/>
      <c r="Z490" s="283"/>
      <c r="AA490" s="283"/>
      <c r="AB490" s="283"/>
      <c r="AC490" s="164"/>
    </row>
    <row r="491" spans="1:29" ht="21.75" customHeight="1">
      <c r="A491" s="147"/>
      <c r="B491" s="279" t="s">
        <v>155</v>
      </c>
      <c r="C491" s="279"/>
      <c r="D491" s="279"/>
      <c r="E491" s="279"/>
      <c r="F491" s="279"/>
      <c r="G491" s="279"/>
      <c r="H491" s="279"/>
      <c r="I491" s="279"/>
      <c r="J491" s="279"/>
      <c r="K491" s="279"/>
      <c r="L491" s="280"/>
      <c r="M491" s="165">
        <v>10</v>
      </c>
      <c r="N491" s="165">
        <v>3</v>
      </c>
      <c r="O491" s="166" t="s">
        <v>477</v>
      </c>
      <c r="P491" s="198">
        <v>0</v>
      </c>
      <c r="Q491" s="281"/>
      <c r="R491" s="282"/>
      <c r="S491" s="235">
        <v>2968</v>
      </c>
      <c r="T491" s="235">
        <v>0</v>
      </c>
      <c r="U491" s="235">
        <v>2968</v>
      </c>
      <c r="V491" s="283"/>
      <c r="W491" s="283"/>
      <c r="X491" s="283"/>
      <c r="Y491" s="283"/>
      <c r="Z491" s="283"/>
      <c r="AA491" s="283"/>
      <c r="AB491" s="283"/>
      <c r="AC491" s="164"/>
    </row>
    <row r="492" spans="1:29" ht="32.25" customHeight="1">
      <c r="A492" s="147"/>
      <c r="B492" s="279" t="s">
        <v>56</v>
      </c>
      <c r="C492" s="279"/>
      <c r="D492" s="279"/>
      <c r="E492" s="279"/>
      <c r="F492" s="279"/>
      <c r="G492" s="279"/>
      <c r="H492" s="279"/>
      <c r="I492" s="279"/>
      <c r="J492" s="279"/>
      <c r="K492" s="279"/>
      <c r="L492" s="280"/>
      <c r="M492" s="165">
        <v>10</v>
      </c>
      <c r="N492" s="165">
        <v>3</v>
      </c>
      <c r="O492" s="166" t="s">
        <v>491</v>
      </c>
      <c r="P492" s="198">
        <v>0</v>
      </c>
      <c r="Q492" s="281"/>
      <c r="R492" s="282"/>
      <c r="S492" s="235">
        <v>2968</v>
      </c>
      <c r="T492" s="235">
        <v>0</v>
      </c>
      <c r="U492" s="235">
        <v>2968</v>
      </c>
      <c r="V492" s="283"/>
      <c r="W492" s="283"/>
      <c r="X492" s="283"/>
      <c r="Y492" s="283"/>
      <c r="Z492" s="283"/>
      <c r="AA492" s="283"/>
      <c r="AB492" s="283"/>
      <c r="AC492" s="164"/>
    </row>
    <row r="493" spans="1:29" ht="21.75" customHeight="1">
      <c r="A493" s="147"/>
      <c r="B493" s="279" t="s">
        <v>492</v>
      </c>
      <c r="C493" s="279"/>
      <c r="D493" s="279"/>
      <c r="E493" s="279"/>
      <c r="F493" s="279"/>
      <c r="G493" s="279"/>
      <c r="H493" s="279"/>
      <c r="I493" s="279"/>
      <c r="J493" s="279"/>
      <c r="K493" s="279"/>
      <c r="L493" s="280"/>
      <c r="M493" s="165">
        <v>10</v>
      </c>
      <c r="N493" s="165">
        <v>3</v>
      </c>
      <c r="O493" s="166" t="s">
        <v>493</v>
      </c>
      <c r="P493" s="198">
        <v>0</v>
      </c>
      <c r="Q493" s="281"/>
      <c r="R493" s="282"/>
      <c r="S493" s="235">
        <v>2968</v>
      </c>
      <c r="T493" s="235">
        <v>0</v>
      </c>
      <c r="U493" s="235">
        <v>2968</v>
      </c>
      <c r="V493" s="283"/>
      <c r="W493" s="283"/>
      <c r="X493" s="283"/>
      <c r="Y493" s="283"/>
      <c r="Z493" s="283"/>
      <c r="AA493" s="283"/>
      <c r="AB493" s="283"/>
      <c r="AC493" s="164"/>
    </row>
    <row r="494" spans="1:29" ht="21.75" customHeight="1">
      <c r="A494" s="147"/>
      <c r="B494" s="279" t="s">
        <v>342</v>
      </c>
      <c r="C494" s="279"/>
      <c r="D494" s="279"/>
      <c r="E494" s="279"/>
      <c r="F494" s="279"/>
      <c r="G494" s="279"/>
      <c r="H494" s="279"/>
      <c r="I494" s="279"/>
      <c r="J494" s="279"/>
      <c r="K494" s="279"/>
      <c r="L494" s="280"/>
      <c r="M494" s="165">
        <v>10</v>
      </c>
      <c r="N494" s="165">
        <v>3</v>
      </c>
      <c r="O494" s="166" t="s">
        <v>493</v>
      </c>
      <c r="P494" s="198" t="s">
        <v>25</v>
      </c>
      <c r="Q494" s="281"/>
      <c r="R494" s="282"/>
      <c r="S494" s="235">
        <v>34.700000000000003</v>
      </c>
      <c r="T494" s="235">
        <v>0</v>
      </c>
      <c r="U494" s="235">
        <v>34.700000000000003</v>
      </c>
      <c r="V494" s="283"/>
      <c r="W494" s="283"/>
      <c r="X494" s="283"/>
      <c r="Y494" s="283"/>
      <c r="Z494" s="283"/>
      <c r="AA494" s="283"/>
      <c r="AB494" s="283"/>
      <c r="AC494" s="164"/>
    </row>
    <row r="495" spans="1:29" ht="21.75" customHeight="1">
      <c r="A495" s="147"/>
      <c r="B495" s="279" t="s">
        <v>343</v>
      </c>
      <c r="C495" s="279"/>
      <c r="D495" s="279"/>
      <c r="E495" s="279"/>
      <c r="F495" s="279"/>
      <c r="G495" s="279"/>
      <c r="H495" s="279"/>
      <c r="I495" s="279"/>
      <c r="J495" s="279"/>
      <c r="K495" s="279"/>
      <c r="L495" s="280"/>
      <c r="M495" s="165">
        <v>10</v>
      </c>
      <c r="N495" s="165">
        <v>3</v>
      </c>
      <c r="O495" s="166" t="s">
        <v>493</v>
      </c>
      <c r="P495" s="198" t="s">
        <v>27</v>
      </c>
      <c r="Q495" s="281"/>
      <c r="R495" s="282"/>
      <c r="S495" s="235">
        <v>34.700000000000003</v>
      </c>
      <c r="T495" s="235">
        <v>0</v>
      </c>
      <c r="U495" s="235">
        <v>34.700000000000003</v>
      </c>
      <c r="V495" s="283"/>
      <c r="W495" s="283"/>
      <c r="X495" s="283"/>
      <c r="Y495" s="283"/>
      <c r="Z495" s="283"/>
      <c r="AA495" s="283"/>
      <c r="AB495" s="283"/>
      <c r="AC495" s="164"/>
    </row>
    <row r="496" spans="1:29" ht="12.75" customHeight="1">
      <c r="A496" s="147"/>
      <c r="B496" s="279" t="s">
        <v>345</v>
      </c>
      <c r="C496" s="279"/>
      <c r="D496" s="279"/>
      <c r="E496" s="279"/>
      <c r="F496" s="279"/>
      <c r="G496" s="279"/>
      <c r="H496" s="279"/>
      <c r="I496" s="279"/>
      <c r="J496" s="279"/>
      <c r="K496" s="279"/>
      <c r="L496" s="280"/>
      <c r="M496" s="165">
        <v>10</v>
      </c>
      <c r="N496" s="165">
        <v>3</v>
      </c>
      <c r="O496" s="166" t="s">
        <v>493</v>
      </c>
      <c r="P496" s="198" t="s">
        <v>29</v>
      </c>
      <c r="Q496" s="281"/>
      <c r="R496" s="282"/>
      <c r="S496" s="235">
        <v>34.700000000000003</v>
      </c>
      <c r="T496" s="235">
        <v>0</v>
      </c>
      <c r="U496" s="235">
        <v>34.700000000000003</v>
      </c>
      <c r="V496" s="283"/>
      <c r="W496" s="283"/>
      <c r="X496" s="283"/>
      <c r="Y496" s="283"/>
      <c r="Z496" s="283"/>
      <c r="AA496" s="283"/>
      <c r="AB496" s="283"/>
      <c r="AC496" s="164"/>
    </row>
    <row r="497" spans="1:29" ht="12.75" customHeight="1">
      <c r="A497" s="147"/>
      <c r="B497" s="279" t="s">
        <v>47</v>
      </c>
      <c r="C497" s="279"/>
      <c r="D497" s="279"/>
      <c r="E497" s="279"/>
      <c r="F497" s="279"/>
      <c r="G497" s="279"/>
      <c r="H497" s="279"/>
      <c r="I497" s="279"/>
      <c r="J497" s="279"/>
      <c r="K497" s="279"/>
      <c r="L497" s="280"/>
      <c r="M497" s="165">
        <v>10</v>
      </c>
      <c r="N497" s="165">
        <v>3</v>
      </c>
      <c r="O497" s="166" t="s">
        <v>493</v>
      </c>
      <c r="P497" s="198" t="s">
        <v>44</v>
      </c>
      <c r="Q497" s="281"/>
      <c r="R497" s="282"/>
      <c r="S497" s="235">
        <v>2933.3</v>
      </c>
      <c r="T497" s="235">
        <v>0</v>
      </c>
      <c r="U497" s="235">
        <v>2933.3</v>
      </c>
      <c r="V497" s="283"/>
      <c r="W497" s="283"/>
      <c r="X497" s="283"/>
      <c r="Y497" s="283"/>
      <c r="Z497" s="283"/>
      <c r="AA497" s="283"/>
      <c r="AB497" s="283"/>
      <c r="AC497" s="164"/>
    </row>
    <row r="498" spans="1:29" ht="12.75" customHeight="1">
      <c r="A498" s="147"/>
      <c r="B498" s="279" t="s">
        <v>48</v>
      </c>
      <c r="C498" s="279"/>
      <c r="D498" s="279"/>
      <c r="E498" s="279"/>
      <c r="F498" s="279"/>
      <c r="G498" s="279"/>
      <c r="H498" s="279"/>
      <c r="I498" s="279"/>
      <c r="J498" s="279"/>
      <c r="K498" s="279"/>
      <c r="L498" s="280"/>
      <c r="M498" s="165">
        <v>10</v>
      </c>
      <c r="N498" s="165">
        <v>3</v>
      </c>
      <c r="O498" s="166" t="s">
        <v>493</v>
      </c>
      <c r="P498" s="198" t="s">
        <v>45</v>
      </c>
      <c r="Q498" s="281"/>
      <c r="R498" s="282"/>
      <c r="S498" s="235">
        <v>2933.3</v>
      </c>
      <c r="T498" s="235">
        <v>-2933.3</v>
      </c>
      <c r="U498" s="235">
        <v>0</v>
      </c>
      <c r="V498" s="283"/>
      <c r="W498" s="283"/>
      <c r="X498" s="283"/>
      <c r="Y498" s="283"/>
      <c r="Z498" s="283"/>
      <c r="AA498" s="283"/>
      <c r="AB498" s="283"/>
      <c r="AC498" s="164"/>
    </row>
    <row r="499" spans="1:29" ht="21.75" customHeight="1">
      <c r="A499" s="147"/>
      <c r="B499" s="279" t="s">
        <v>480</v>
      </c>
      <c r="C499" s="279"/>
      <c r="D499" s="279"/>
      <c r="E499" s="279"/>
      <c r="F499" s="279"/>
      <c r="G499" s="279"/>
      <c r="H499" s="279"/>
      <c r="I499" s="279"/>
      <c r="J499" s="279"/>
      <c r="K499" s="279"/>
      <c r="L499" s="280"/>
      <c r="M499" s="165">
        <v>10</v>
      </c>
      <c r="N499" s="165">
        <v>3</v>
      </c>
      <c r="O499" s="166" t="s">
        <v>493</v>
      </c>
      <c r="P499" s="198" t="s">
        <v>49</v>
      </c>
      <c r="Q499" s="281"/>
      <c r="R499" s="282"/>
      <c r="S499" s="235">
        <v>2933.3</v>
      </c>
      <c r="T499" s="235">
        <v>-2933.3</v>
      </c>
      <c r="U499" s="235">
        <v>0</v>
      </c>
      <c r="V499" s="283"/>
      <c r="W499" s="283"/>
      <c r="X499" s="283"/>
      <c r="Y499" s="283"/>
      <c r="Z499" s="283"/>
      <c r="AA499" s="283"/>
      <c r="AB499" s="283"/>
      <c r="AC499" s="164"/>
    </row>
    <row r="500" spans="1:29" ht="21.75" customHeight="1">
      <c r="A500" s="147"/>
      <c r="B500" s="279" t="s">
        <v>498</v>
      </c>
      <c r="C500" s="279"/>
      <c r="D500" s="279"/>
      <c r="E500" s="279"/>
      <c r="F500" s="279"/>
      <c r="G500" s="279"/>
      <c r="H500" s="279"/>
      <c r="I500" s="279"/>
      <c r="J500" s="279"/>
      <c r="K500" s="279"/>
      <c r="L500" s="280"/>
      <c r="M500" s="165">
        <v>10</v>
      </c>
      <c r="N500" s="165">
        <v>3</v>
      </c>
      <c r="O500" s="166" t="s">
        <v>493</v>
      </c>
      <c r="P500" s="198" t="s">
        <v>499</v>
      </c>
      <c r="Q500" s="281"/>
      <c r="R500" s="282"/>
      <c r="S500" s="235">
        <v>0</v>
      </c>
      <c r="T500" s="235">
        <v>2933.3</v>
      </c>
      <c r="U500" s="235">
        <v>2933.3</v>
      </c>
      <c r="V500" s="283"/>
      <c r="W500" s="283"/>
      <c r="X500" s="283"/>
      <c r="Y500" s="283"/>
      <c r="Z500" s="283"/>
      <c r="AA500" s="283"/>
      <c r="AB500" s="283"/>
      <c r="AC500" s="164"/>
    </row>
    <row r="501" spans="1:29" ht="21.75" customHeight="1">
      <c r="A501" s="147"/>
      <c r="B501" s="279" t="s">
        <v>554</v>
      </c>
      <c r="C501" s="279"/>
      <c r="D501" s="279"/>
      <c r="E501" s="279"/>
      <c r="F501" s="279"/>
      <c r="G501" s="279"/>
      <c r="H501" s="279"/>
      <c r="I501" s="279"/>
      <c r="J501" s="279"/>
      <c r="K501" s="279"/>
      <c r="L501" s="280"/>
      <c r="M501" s="165">
        <v>10</v>
      </c>
      <c r="N501" s="165">
        <v>3</v>
      </c>
      <c r="O501" s="166" t="s">
        <v>493</v>
      </c>
      <c r="P501" s="198" t="s">
        <v>555</v>
      </c>
      <c r="Q501" s="281"/>
      <c r="R501" s="282"/>
      <c r="S501" s="235">
        <v>0</v>
      </c>
      <c r="T501" s="235">
        <v>2933.3</v>
      </c>
      <c r="U501" s="235">
        <v>2933.3</v>
      </c>
      <c r="V501" s="283"/>
      <c r="W501" s="283"/>
      <c r="X501" s="283"/>
      <c r="Y501" s="283"/>
      <c r="Z501" s="283"/>
      <c r="AA501" s="283"/>
      <c r="AB501" s="283"/>
      <c r="AC501" s="164"/>
    </row>
    <row r="502" spans="1:29" ht="21.75" customHeight="1">
      <c r="A502" s="147"/>
      <c r="B502" s="279" t="s">
        <v>155</v>
      </c>
      <c r="C502" s="279"/>
      <c r="D502" s="279"/>
      <c r="E502" s="279"/>
      <c r="F502" s="279"/>
      <c r="G502" s="279"/>
      <c r="H502" s="279"/>
      <c r="I502" s="279"/>
      <c r="J502" s="279"/>
      <c r="K502" s="279"/>
      <c r="L502" s="280"/>
      <c r="M502" s="165">
        <v>10</v>
      </c>
      <c r="N502" s="165">
        <v>3</v>
      </c>
      <c r="O502" s="166" t="s">
        <v>477</v>
      </c>
      <c r="P502" s="198">
        <v>0</v>
      </c>
      <c r="Q502" s="281"/>
      <c r="R502" s="282"/>
      <c r="S502" s="235">
        <v>3433</v>
      </c>
      <c r="T502" s="235">
        <v>0</v>
      </c>
      <c r="U502" s="235">
        <v>3433</v>
      </c>
      <c r="V502" s="283"/>
      <c r="W502" s="283"/>
      <c r="X502" s="283"/>
      <c r="Y502" s="283"/>
      <c r="Z502" s="283"/>
      <c r="AA502" s="283"/>
      <c r="AB502" s="283"/>
      <c r="AC502" s="164"/>
    </row>
    <row r="503" spans="1:29" ht="32.25" customHeight="1">
      <c r="A503" s="147"/>
      <c r="B503" s="279" t="s">
        <v>56</v>
      </c>
      <c r="C503" s="279"/>
      <c r="D503" s="279"/>
      <c r="E503" s="279"/>
      <c r="F503" s="279"/>
      <c r="G503" s="279"/>
      <c r="H503" s="279"/>
      <c r="I503" s="279"/>
      <c r="J503" s="279"/>
      <c r="K503" s="279"/>
      <c r="L503" s="280"/>
      <c r="M503" s="165">
        <v>10</v>
      </c>
      <c r="N503" s="165">
        <v>3</v>
      </c>
      <c r="O503" s="166" t="s">
        <v>491</v>
      </c>
      <c r="P503" s="198">
        <v>0</v>
      </c>
      <c r="Q503" s="281"/>
      <c r="R503" s="282"/>
      <c r="S503" s="235">
        <v>3433</v>
      </c>
      <c r="T503" s="235">
        <v>0</v>
      </c>
      <c r="U503" s="235">
        <v>3433</v>
      </c>
      <c r="V503" s="283"/>
      <c r="W503" s="283"/>
      <c r="X503" s="283"/>
      <c r="Y503" s="283"/>
      <c r="Z503" s="283"/>
      <c r="AA503" s="283"/>
      <c r="AB503" s="283"/>
      <c r="AC503" s="164"/>
    </row>
    <row r="504" spans="1:29" ht="21.75" customHeight="1">
      <c r="A504" s="147"/>
      <c r="B504" s="279" t="s">
        <v>57</v>
      </c>
      <c r="C504" s="279"/>
      <c r="D504" s="279"/>
      <c r="E504" s="279"/>
      <c r="F504" s="279"/>
      <c r="G504" s="279"/>
      <c r="H504" s="279"/>
      <c r="I504" s="279"/>
      <c r="J504" s="279"/>
      <c r="K504" s="279"/>
      <c r="L504" s="280"/>
      <c r="M504" s="165">
        <v>10</v>
      </c>
      <c r="N504" s="165">
        <v>3</v>
      </c>
      <c r="O504" s="166" t="s">
        <v>494</v>
      </c>
      <c r="P504" s="198">
        <v>0</v>
      </c>
      <c r="Q504" s="281"/>
      <c r="R504" s="282"/>
      <c r="S504" s="235">
        <v>3433</v>
      </c>
      <c r="T504" s="235">
        <v>0</v>
      </c>
      <c r="U504" s="235">
        <v>3433</v>
      </c>
      <c r="V504" s="283"/>
      <c r="W504" s="283"/>
      <c r="X504" s="283"/>
      <c r="Y504" s="283"/>
      <c r="Z504" s="283"/>
      <c r="AA504" s="283"/>
      <c r="AB504" s="283"/>
      <c r="AC504" s="164"/>
    </row>
    <row r="505" spans="1:29" ht="21.75" customHeight="1">
      <c r="A505" s="147"/>
      <c r="B505" s="279" t="s">
        <v>342</v>
      </c>
      <c r="C505" s="279"/>
      <c r="D505" s="279"/>
      <c r="E505" s="279"/>
      <c r="F505" s="279"/>
      <c r="G505" s="279"/>
      <c r="H505" s="279"/>
      <c r="I505" s="279"/>
      <c r="J505" s="279"/>
      <c r="K505" s="279"/>
      <c r="L505" s="280"/>
      <c r="M505" s="165">
        <v>10</v>
      </c>
      <c r="N505" s="165">
        <v>3</v>
      </c>
      <c r="O505" s="166" t="s">
        <v>494</v>
      </c>
      <c r="P505" s="198" t="s">
        <v>25</v>
      </c>
      <c r="Q505" s="281"/>
      <c r="R505" s="282"/>
      <c r="S505" s="235">
        <v>35.700000000000003</v>
      </c>
      <c r="T505" s="235">
        <v>0</v>
      </c>
      <c r="U505" s="235">
        <v>35.700000000000003</v>
      </c>
      <c r="V505" s="283"/>
      <c r="W505" s="283"/>
      <c r="X505" s="283"/>
      <c r="Y505" s="283"/>
      <c r="Z505" s="283"/>
      <c r="AA505" s="283"/>
      <c r="AB505" s="283"/>
      <c r="AC505" s="164"/>
    </row>
    <row r="506" spans="1:29" ht="21.75" customHeight="1">
      <c r="A506" s="147"/>
      <c r="B506" s="279" t="s">
        <v>343</v>
      </c>
      <c r="C506" s="279"/>
      <c r="D506" s="279"/>
      <c r="E506" s="279"/>
      <c r="F506" s="279"/>
      <c r="G506" s="279"/>
      <c r="H506" s="279"/>
      <c r="I506" s="279"/>
      <c r="J506" s="279"/>
      <c r="K506" s="279"/>
      <c r="L506" s="280"/>
      <c r="M506" s="165">
        <v>10</v>
      </c>
      <c r="N506" s="165">
        <v>3</v>
      </c>
      <c r="O506" s="166" t="s">
        <v>494</v>
      </c>
      <c r="P506" s="198" t="s">
        <v>27</v>
      </c>
      <c r="Q506" s="281"/>
      <c r="R506" s="282"/>
      <c r="S506" s="235">
        <v>35.700000000000003</v>
      </c>
      <c r="T506" s="235">
        <v>0</v>
      </c>
      <c r="U506" s="235">
        <v>35.700000000000003</v>
      </c>
      <c r="V506" s="283"/>
      <c r="W506" s="283"/>
      <c r="X506" s="283"/>
      <c r="Y506" s="283"/>
      <c r="Z506" s="283"/>
      <c r="AA506" s="283"/>
      <c r="AB506" s="283"/>
      <c r="AC506" s="164"/>
    </row>
    <row r="507" spans="1:29" ht="12.75" customHeight="1">
      <c r="A507" s="147"/>
      <c r="B507" s="279" t="s">
        <v>345</v>
      </c>
      <c r="C507" s="279"/>
      <c r="D507" s="279"/>
      <c r="E507" s="279"/>
      <c r="F507" s="279"/>
      <c r="G507" s="279"/>
      <c r="H507" s="279"/>
      <c r="I507" s="279"/>
      <c r="J507" s="279"/>
      <c r="K507" s="279"/>
      <c r="L507" s="280"/>
      <c r="M507" s="165">
        <v>10</v>
      </c>
      <c r="N507" s="165">
        <v>3</v>
      </c>
      <c r="O507" s="166" t="s">
        <v>494</v>
      </c>
      <c r="P507" s="198" t="s">
        <v>29</v>
      </c>
      <c r="Q507" s="281"/>
      <c r="R507" s="282"/>
      <c r="S507" s="235">
        <v>35.700000000000003</v>
      </c>
      <c r="T507" s="235">
        <v>0</v>
      </c>
      <c r="U507" s="235">
        <v>35.700000000000003</v>
      </c>
      <c r="V507" s="283"/>
      <c r="W507" s="283"/>
      <c r="X507" s="283"/>
      <c r="Y507" s="283"/>
      <c r="Z507" s="283"/>
      <c r="AA507" s="283"/>
      <c r="AB507" s="283"/>
      <c r="AC507" s="164"/>
    </row>
    <row r="508" spans="1:29" ht="12.75" customHeight="1">
      <c r="A508" s="147"/>
      <c r="B508" s="279" t="s">
        <v>47</v>
      </c>
      <c r="C508" s="279"/>
      <c r="D508" s="279"/>
      <c r="E508" s="279"/>
      <c r="F508" s="279"/>
      <c r="G508" s="279"/>
      <c r="H508" s="279"/>
      <c r="I508" s="279"/>
      <c r="J508" s="279"/>
      <c r="K508" s="279"/>
      <c r="L508" s="280"/>
      <c r="M508" s="165">
        <v>10</v>
      </c>
      <c r="N508" s="165">
        <v>3</v>
      </c>
      <c r="O508" s="166" t="s">
        <v>494</v>
      </c>
      <c r="P508" s="198" t="s">
        <v>44</v>
      </c>
      <c r="Q508" s="281"/>
      <c r="R508" s="282"/>
      <c r="S508" s="235">
        <v>3397.3</v>
      </c>
      <c r="T508" s="235">
        <v>0</v>
      </c>
      <c r="U508" s="235">
        <v>3397.3</v>
      </c>
      <c r="V508" s="283"/>
      <c r="W508" s="283"/>
      <c r="X508" s="283"/>
      <c r="Y508" s="283"/>
      <c r="Z508" s="283"/>
      <c r="AA508" s="283"/>
      <c r="AB508" s="283"/>
      <c r="AC508" s="164"/>
    </row>
    <row r="509" spans="1:29" ht="12.75" customHeight="1">
      <c r="A509" s="147"/>
      <c r="B509" s="279" t="s">
        <v>48</v>
      </c>
      <c r="C509" s="279"/>
      <c r="D509" s="279"/>
      <c r="E509" s="279"/>
      <c r="F509" s="279"/>
      <c r="G509" s="279"/>
      <c r="H509" s="279"/>
      <c r="I509" s="279"/>
      <c r="J509" s="279"/>
      <c r="K509" s="279"/>
      <c r="L509" s="280"/>
      <c r="M509" s="165">
        <v>10</v>
      </c>
      <c r="N509" s="165">
        <v>3</v>
      </c>
      <c r="O509" s="166" t="s">
        <v>494</v>
      </c>
      <c r="P509" s="198" t="s">
        <v>45</v>
      </c>
      <c r="Q509" s="281"/>
      <c r="R509" s="282"/>
      <c r="S509" s="235">
        <v>3397.3</v>
      </c>
      <c r="T509" s="235">
        <v>-3397.3</v>
      </c>
      <c r="U509" s="235">
        <v>0</v>
      </c>
      <c r="V509" s="283"/>
      <c r="W509" s="283"/>
      <c r="X509" s="283"/>
      <c r="Y509" s="283"/>
      <c r="Z509" s="283"/>
      <c r="AA509" s="283"/>
      <c r="AB509" s="283"/>
      <c r="AC509" s="164"/>
    </row>
    <row r="510" spans="1:29" ht="21.75" customHeight="1">
      <c r="A510" s="147"/>
      <c r="B510" s="279" t="s">
        <v>480</v>
      </c>
      <c r="C510" s="279"/>
      <c r="D510" s="279"/>
      <c r="E510" s="279"/>
      <c r="F510" s="279"/>
      <c r="G510" s="279"/>
      <c r="H510" s="279"/>
      <c r="I510" s="279"/>
      <c r="J510" s="279"/>
      <c r="K510" s="279"/>
      <c r="L510" s="280"/>
      <c r="M510" s="165">
        <v>10</v>
      </c>
      <c r="N510" s="165">
        <v>3</v>
      </c>
      <c r="O510" s="166" t="s">
        <v>494</v>
      </c>
      <c r="P510" s="198" t="s">
        <v>49</v>
      </c>
      <c r="Q510" s="281"/>
      <c r="R510" s="282"/>
      <c r="S510" s="235">
        <v>3397.3</v>
      </c>
      <c r="T510" s="235">
        <v>-3397.3</v>
      </c>
      <c r="U510" s="235">
        <v>0</v>
      </c>
      <c r="V510" s="283"/>
      <c r="W510" s="283"/>
      <c r="X510" s="283"/>
      <c r="Y510" s="283"/>
      <c r="Z510" s="283"/>
      <c r="AA510" s="283"/>
      <c r="AB510" s="283"/>
      <c r="AC510" s="164"/>
    </row>
    <row r="511" spans="1:29" ht="21.75" customHeight="1">
      <c r="A511" s="147"/>
      <c r="B511" s="279" t="s">
        <v>498</v>
      </c>
      <c r="C511" s="279"/>
      <c r="D511" s="279"/>
      <c r="E511" s="279"/>
      <c r="F511" s="279"/>
      <c r="G511" s="279"/>
      <c r="H511" s="279"/>
      <c r="I511" s="279"/>
      <c r="J511" s="279"/>
      <c r="K511" s="279"/>
      <c r="L511" s="280"/>
      <c r="M511" s="165">
        <v>10</v>
      </c>
      <c r="N511" s="165">
        <v>3</v>
      </c>
      <c r="O511" s="166" t="s">
        <v>494</v>
      </c>
      <c r="P511" s="198" t="s">
        <v>499</v>
      </c>
      <c r="Q511" s="281"/>
      <c r="R511" s="282"/>
      <c r="S511" s="235">
        <v>0</v>
      </c>
      <c r="T511" s="235">
        <v>3397.3</v>
      </c>
      <c r="U511" s="235">
        <v>3397.3</v>
      </c>
      <c r="V511" s="283"/>
      <c r="W511" s="283"/>
      <c r="X511" s="283"/>
      <c r="Y511" s="283"/>
      <c r="Z511" s="283"/>
      <c r="AA511" s="283"/>
      <c r="AB511" s="283"/>
      <c r="AC511" s="164"/>
    </row>
    <row r="512" spans="1:29" ht="21.75" customHeight="1">
      <c r="A512" s="147"/>
      <c r="B512" s="279" t="s">
        <v>554</v>
      </c>
      <c r="C512" s="279"/>
      <c r="D512" s="279"/>
      <c r="E512" s="279"/>
      <c r="F512" s="279"/>
      <c r="G512" s="279"/>
      <c r="H512" s="279"/>
      <c r="I512" s="279"/>
      <c r="J512" s="279"/>
      <c r="K512" s="279"/>
      <c r="L512" s="280"/>
      <c r="M512" s="165">
        <v>10</v>
      </c>
      <c r="N512" s="165">
        <v>3</v>
      </c>
      <c r="O512" s="166" t="s">
        <v>494</v>
      </c>
      <c r="P512" s="198" t="s">
        <v>555</v>
      </c>
      <c r="Q512" s="281"/>
      <c r="R512" s="282"/>
      <c r="S512" s="235">
        <v>0</v>
      </c>
      <c r="T512" s="235">
        <v>3397.3</v>
      </c>
      <c r="U512" s="235">
        <v>3397.3</v>
      </c>
      <c r="V512" s="283"/>
      <c r="W512" s="283"/>
      <c r="X512" s="283"/>
      <c r="Y512" s="283"/>
      <c r="Z512" s="283"/>
      <c r="AA512" s="283"/>
      <c r="AB512" s="283"/>
      <c r="AC512" s="164"/>
    </row>
    <row r="513" spans="1:29" ht="21.75" customHeight="1">
      <c r="A513" s="147"/>
      <c r="B513" s="279" t="s">
        <v>65</v>
      </c>
      <c r="C513" s="279"/>
      <c r="D513" s="279"/>
      <c r="E513" s="279"/>
      <c r="F513" s="279"/>
      <c r="G513" s="279"/>
      <c r="H513" s="279"/>
      <c r="I513" s="279"/>
      <c r="J513" s="279"/>
      <c r="K513" s="279"/>
      <c r="L513" s="280"/>
      <c r="M513" s="165">
        <v>10</v>
      </c>
      <c r="N513" s="165">
        <v>3</v>
      </c>
      <c r="O513" s="166" t="s">
        <v>417</v>
      </c>
      <c r="P513" s="198">
        <v>0</v>
      </c>
      <c r="Q513" s="281"/>
      <c r="R513" s="282"/>
      <c r="S513" s="235">
        <v>125.9</v>
      </c>
      <c r="T513" s="235">
        <v>158.608</v>
      </c>
      <c r="U513" s="235">
        <v>284.50799999999998</v>
      </c>
      <c r="V513" s="283"/>
      <c r="W513" s="283"/>
      <c r="X513" s="283"/>
      <c r="Y513" s="283"/>
      <c r="Z513" s="283"/>
      <c r="AA513" s="283"/>
      <c r="AB513" s="283"/>
      <c r="AC513" s="164"/>
    </row>
    <row r="514" spans="1:29" ht="21.75" customHeight="1">
      <c r="A514" s="147"/>
      <c r="B514" s="279" t="s">
        <v>66</v>
      </c>
      <c r="C514" s="279"/>
      <c r="D514" s="279"/>
      <c r="E514" s="279"/>
      <c r="F514" s="279"/>
      <c r="G514" s="279"/>
      <c r="H514" s="279"/>
      <c r="I514" s="279"/>
      <c r="J514" s="279"/>
      <c r="K514" s="279"/>
      <c r="L514" s="280"/>
      <c r="M514" s="165">
        <v>10</v>
      </c>
      <c r="N514" s="165">
        <v>3</v>
      </c>
      <c r="O514" s="166" t="s">
        <v>495</v>
      </c>
      <c r="P514" s="198">
        <v>0</v>
      </c>
      <c r="Q514" s="281"/>
      <c r="R514" s="282"/>
      <c r="S514" s="235">
        <v>125.9</v>
      </c>
      <c r="T514" s="235">
        <v>158.608</v>
      </c>
      <c r="U514" s="235">
        <v>284.50799999999998</v>
      </c>
      <c r="V514" s="283"/>
      <c r="W514" s="283"/>
      <c r="X514" s="283"/>
      <c r="Y514" s="283"/>
      <c r="Z514" s="283"/>
      <c r="AA514" s="283"/>
      <c r="AB514" s="283"/>
      <c r="AC514" s="164"/>
    </row>
    <row r="515" spans="1:29" ht="42.75" customHeight="1">
      <c r="A515" s="147"/>
      <c r="B515" s="279" t="s">
        <v>496</v>
      </c>
      <c r="C515" s="279"/>
      <c r="D515" s="279"/>
      <c r="E515" s="279"/>
      <c r="F515" s="279"/>
      <c r="G515" s="279"/>
      <c r="H515" s="279"/>
      <c r="I515" s="279"/>
      <c r="J515" s="279"/>
      <c r="K515" s="279"/>
      <c r="L515" s="280"/>
      <c r="M515" s="165">
        <v>10</v>
      </c>
      <c r="N515" s="165">
        <v>3</v>
      </c>
      <c r="O515" s="166" t="s">
        <v>497</v>
      </c>
      <c r="P515" s="198">
        <v>0</v>
      </c>
      <c r="Q515" s="281"/>
      <c r="R515" s="282"/>
      <c r="S515" s="235">
        <v>125.9</v>
      </c>
      <c r="T515" s="235">
        <v>158.608</v>
      </c>
      <c r="U515" s="235">
        <v>284.50799999999998</v>
      </c>
      <c r="V515" s="283"/>
      <c r="W515" s="283"/>
      <c r="X515" s="283"/>
      <c r="Y515" s="283"/>
      <c r="Z515" s="283"/>
      <c r="AA515" s="283"/>
      <c r="AB515" s="283"/>
      <c r="AC515" s="164"/>
    </row>
    <row r="516" spans="1:29" ht="12.75" customHeight="1">
      <c r="A516" s="147"/>
      <c r="B516" s="279" t="s">
        <v>47</v>
      </c>
      <c r="C516" s="279"/>
      <c r="D516" s="279"/>
      <c r="E516" s="279"/>
      <c r="F516" s="279"/>
      <c r="G516" s="279"/>
      <c r="H516" s="279"/>
      <c r="I516" s="279"/>
      <c r="J516" s="279"/>
      <c r="K516" s="279"/>
      <c r="L516" s="280"/>
      <c r="M516" s="165">
        <v>10</v>
      </c>
      <c r="N516" s="165">
        <v>3</v>
      </c>
      <c r="O516" s="166" t="s">
        <v>497</v>
      </c>
      <c r="P516" s="198" t="s">
        <v>44</v>
      </c>
      <c r="Q516" s="281"/>
      <c r="R516" s="282"/>
      <c r="S516" s="235">
        <v>125.9</v>
      </c>
      <c r="T516" s="235">
        <v>158.608</v>
      </c>
      <c r="U516" s="235">
        <v>284.50799999999998</v>
      </c>
      <c r="V516" s="283"/>
      <c r="W516" s="283"/>
      <c r="X516" s="283"/>
      <c r="Y516" s="283"/>
      <c r="Z516" s="283"/>
      <c r="AA516" s="283"/>
      <c r="AB516" s="283"/>
      <c r="AC516" s="164"/>
    </row>
    <row r="517" spans="1:29" ht="21.75" customHeight="1">
      <c r="A517" s="147"/>
      <c r="B517" s="279" t="s">
        <v>498</v>
      </c>
      <c r="C517" s="279"/>
      <c r="D517" s="279"/>
      <c r="E517" s="279"/>
      <c r="F517" s="279"/>
      <c r="G517" s="279"/>
      <c r="H517" s="279"/>
      <c r="I517" s="279"/>
      <c r="J517" s="279"/>
      <c r="K517" s="279"/>
      <c r="L517" s="280"/>
      <c r="M517" s="165">
        <v>10</v>
      </c>
      <c r="N517" s="165">
        <v>3</v>
      </c>
      <c r="O517" s="166" t="s">
        <v>497</v>
      </c>
      <c r="P517" s="198" t="s">
        <v>499</v>
      </c>
      <c r="Q517" s="281"/>
      <c r="R517" s="282"/>
      <c r="S517" s="235">
        <v>125.9</v>
      </c>
      <c r="T517" s="235">
        <v>158.608</v>
      </c>
      <c r="U517" s="235">
        <v>284.50799999999998</v>
      </c>
      <c r="V517" s="283"/>
      <c r="W517" s="283"/>
      <c r="X517" s="283"/>
      <c r="Y517" s="283"/>
      <c r="Z517" s="283"/>
      <c r="AA517" s="283"/>
      <c r="AB517" s="283"/>
      <c r="AC517" s="164"/>
    </row>
    <row r="518" spans="1:29" ht="12.75" customHeight="1">
      <c r="A518" s="147"/>
      <c r="B518" s="279" t="s">
        <v>87</v>
      </c>
      <c r="C518" s="279"/>
      <c r="D518" s="279"/>
      <c r="E518" s="279"/>
      <c r="F518" s="279"/>
      <c r="G518" s="279"/>
      <c r="H518" s="279"/>
      <c r="I518" s="279"/>
      <c r="J518" s="279"/>
      <c r="K518" s="279"/>
      <c r="L518" s="280"/>
      <c r="M518" s="165">
        <v>10</v>
      </c>
      <c r="N518" s="165">
        <v>3</v>
      </c>
      <c r="O518" s="166" t="s">
        <v>497</v>
      </c>
      <c r="P518" s="198" t="s">
        <v>500</v>
      </c>
      <c r="Q518" s="281"/>
      <c r="R518" s="282"/>
      <c r="S518" s="235">
        <v>125.9</v>
      </c>
      <c r="T518" s="235">
        <v>158.608</v>
      </c>
      <c r="U518" s="235">
        <v>284.50799999999998</v>
      </c>
      <c r="V518" s="283"/>
      <c r="W518" s="283"/>
      <c r="X518" s="283"/>
      <c r="Y518" s="283"/>
      <c r="Z518" s="283"/>
      <c r="AA518" s="283"/>
      <c r="AB518" s="283"/>
      <c r="AC518" s="164"/>
    </row>
    <row r="519" spans="1:29" ht="32.25" customHeight="1">
      <c r="A519" s="147"/>
      <c r="B519" s="279" t="s">
        <v>501</v>
      </c>
      <c r="C519" s="279"/>
      <c r="D519" s="279"/>
      <c r="E519" s="279"/>
      <c r="F519" s="279"/>
      <c r="G519" s="279"/>
      <c r="H519" s="279"/>
      <c r="I519" s="279"/>
      <c r="J519" s="279"/>
      <c r="K519" s="279"/>
      <c r="L519" s="280"/>
      <c r="M519" s="165">
        <v>10</v>
      </c>
      <c r="N519" s="165">
        <v>3</v>
      </c>
      <c r="O519" s="166" t="s">
        <v>502</v>
      </c>
      <c r="P519" s="198">
        <v>0</v>
      </c>
      <c r="Q519" s="281"/>
      <c r="R519" s="282"/>
      <c r="S519" s="235">
        <v>1187.4000000000001</v>
      </c>
      <c r="T519" s="235">
        <v>0</v>
      </c>
      <c r="U519" s="235">
        <v>1187.4000000000001</v>
      </c>
      <c r="V519" s="283"/>
      <c r="W519" s="283"/>
      <c r="X519" s="283"/>
      <c r="Y519" s="283"/>
      <c r="Z519" s="283"/>
      <c r="AA519" s="283"/>
      <c r="AB519" s="283"/>
      <c r="AC519" s="164"/>
    </row>
    <row r="520" spans="1:29" ht="12.75" customHeight="1">
      <c r="A520" s="147"/>
      <c r="B520" s="279" t="s">
        <v>503</v>
      </c>
      <c r="C520" s="279"/>
      <c r="D520" s="279"/>
      <c r="E520" s="279"/>
      <c r="F520" s="279"/>
      <c r="G520" s="279"/>
      <c r="H520" s="279"/>
      <c r="I520" s="279"/>
      <c r="J520" s="279"/>
      <c r="K520" s="279"/>
      <c r="L520" s="280"/>
      <c r="M520" s="165">
        <v>10</v>
      </c>
      <c r="N520" s="165">
        <v>3</v>
      </c>
      <c r="O520" s="166" t="s">
        <v>504</v>
      </c>
      <c r="P520" s="198">
        <v>0</v>
      </c>
      <c r="Q520" s="281"/>
      <c r="R520" s="282"/>
      <c r="S520" s="235">
        <v>1187.4000000000001</v>
      </c>
      <c r="T520" s="235">
        <v>0</v>
      </c>
      <c r="U520" s="235">
        <v>1187.4000000000001</v>
      </c>
      <c r="V520" s="283"/>
      <c r="W520" s="283"/>
      <c r="X520" s="283"/>
      <c r="Y520" s="283"/>
      <c r="Z520" s="283"/>
      <c r="AA520" s="283"/>
      <c r="AB520" s="283"/>
      <c r="AC520" s="164"/>
    </row>
    <row r="521" spans="1:29" ht="32.25" customHeight="1">
      <c r="A521" s="147"/>
      <c r="B521" s="279" t="s">
        <v>505</v>
      </c>
      <c r="C521" s="279"/>
      <c r="D521" s="279"/>
      <c r="E521" s="279"/>
      <c r="F521" s="279"/>
      <c r="G521" s="279"/>
      <c r="H521" s="279"/>
      <c r="I521" s="279"/>
      <c r="J521" s="279"/>
      <c r="K521" s="279"/>
      <c r="L521" s="280"/>
      <c r="M521" s="165">
        <v>10</v>
      </c>
      <c r="N521" s="165">
        <v>3</v>
      </c>
      <c r="O521" s="166" t="s">
        <v>506</v>
      </c>
      <c r="P521" s="198">
        <v>0</v>
      </c>
      <c r="Q521" s="281"/>
      <c r="R521" s="282"/>
      <c r="S521" s="235">
        <v>1187.4000000000001</v>
      </c>
      <c r="T521" s="235">
        <v>0</v>
      </c>
      <c r="U521" s="235">
        <v>1187.4000000000001</v>
      </c>
      <c r="V521" s="283"/>
      <c r="W521" s="283"/>
      <c r="X521" s="283"/>
      <c r="Y521" s="283"/>
      <c r="Z521" s="283"/>
      <c r="AA521" s="283"/>
      <c r="AB521" s="283"/>
      <c r="AC521" s="164"/>
    </row>
    <row r="522" spans="1:29" ht="12.75" customHeight="1">
      <c r="A522" s="147"/>
      <c r="B522" s="279" t="s">
        <v>47</v>
      </c>
      <c r="C522" s="279"/>
      <c r="D522" s="279"/>
      <c r="E522" s="279"/>
      <c r="F522" s="279"/>
      <c r="G522" s="279"/>
      <c r="H522" s="279"/>
      <c r="I522" s="279"/>
      <c r="J522" s="279"/>
      <c r="K522" s="279"/>
      <c r="L522" s="280"/>
      <c r="M522" s="165">
        <v>10</v>
      </c>
      <c r="N522" s="165">
        <v>3</v>
      </c>
      <c r="O522" s="166" t="s">
        <v>506</v>
      </c>
      <c r="P522" s="198" t="s">
        <v>44</v>
      </c>
      <c r="Q522" s="281"/>
      <c r="R522" s="282"/>
      <c r="S522" s="235">
        <v>1187.4000000000001</v>
      </c>
      <c r="T522" s="235">
        <v>0</v>
      </c>
      <c r="U522" s="235">
        <v>1187.4000000000001</v>
      </c>
      <c r="V522" s="283"/>
      <c r="W522" s="283"/>
      <c r="X522" s="283"/>
      <c r="Y522" s="283"/>
      <c r="Z522" s="283"/>
      <c r="AA522" s="283"/>
      <c r="AB522" s="283"/>
      <c r="AC522" s="164"/>
    </row>
    <row r="523" spans="1:29" ht="21.75" customHeight="1">
      <c r="A523" s="147"/>
      <c r="B523" s="279" t="s">
        <v>498</v>
      </c>
      <c r="C523" s="279"/>
      <c r="D523" s="279"/>
      <c r="E523" s="279"/>
      <c r="F523" s="279"/>
      <c r="G523" s="279"/>
      <c r="H523" s="279"/>
      <c r="I523" s="279"/>
      <c r="J523" s="279"/>
      <c r="K523" s="279"/>
      <c r="L523" s="280"/>
      <c r="M523" s="165">
        <v>10</v>
      </c>
      <c r="N523" s="165">
        <v>3</v>
      </c>
      <c r="O523" s="166" t="s">
        <v>506</v>
      </c>
      <c r="P523" s="198" t="s">
        <v>499</v>
      </c>
      <c r="Q523" s="281"/>
      <c r="R523" s="282"/>
      <c r="S523" s="235">
        <v>1187.4000000000001</v>
      </c>
      <c r="T523" s="235">
        <v>0</v>
      </c>
      <c r="U523" s="235">
        <v>1187.4000000000001</v>
      </c>
      <c r="V523" s="283"/>
      <c r="W523" s="283"/>
      <c r="X523" s="283"/>
      <c r="Y523" s="283"/>
      <c r="Z523" s="283"/>
      <c r="AA523" s="283"/>
      <c r="AB523" s="283"/>
      <c r="AC523" s="164"/>
    </row>
    <row r="524" spans="1:29" ht="12.75" customHeight="1">
      <c r="A524" s="147"/>
      <c r="B524" s="279" t="s">
        <v>87</v>
      </c>
      <c r="C524" s="279"/>
      <c r="D524" s="279"/>
      <c r="E524" s="279"/>
      <c r="F524" s="279"/>
      <c r="G524" s="279"/>
      <c r="H524" s="279"/>
      <c r="I524" s="279"/>
      <c r="J524" s="279"/>
      <c r="K524" s="279"/>
      <c r="L524" s="280"/>
      <c r="M524" s="165">
        <v>10</v>
      </c>
      <c r="N524" s="165">
        <v>3</v>
      </c>
      <c r="O524" s="166" t="s">
        <v>506</v>
      </c>
      <c r="P524" s="198" t="s">
        <v>500</v>
      </c>
      <c r="Q524" s="281"/>
      <c r="R524" s="282"/>
      <c r="S524" s="235">
        <v>1187.4000000000001</v>
      </c>
      <c r="T524" s="235">
        <v>0</v>
      </c>
      <c r="U524" s="235">
        <v>1187.4000000000001</v>
      </c>
      <c r="V524" s="283"/>
      <c r="W524" s="283"/>
      <c r="X524" s="283"/>
      <c r="Y524" s="283"/>
      <c r="Z524" s="283"/>
      <c r="AA524" s="283"/>
      <c r="AB524" s="283"/>
      <c r="AC524" s="164"/>
    </row>
    <row r="525" spans="1:29" ht="21.75" customHeight="1">
      <c r="A525" s="147"/>
      <c r="B525" s="279" t="s">
        <v>434</v>
      </c>
      <c r="C525" s="279"/>
      <c r="D525" s="279"/>
      <c r="E525" s="279"/>
      <c r="F525" s="279"/>
      <c r="G525" s="279"/>
      <c r="H525" s="279"/>
      <c r="I525" s="279"/>
      <c r="J525" s="279"/>
      <c r="K525" s="279"/>
      <c r="L525" s="280"/>
      <c r="M525" s="165">
        <v>10</v>
      </c>
      <c r="N525" s="165">
        <v>3</v>
      </c>
      <c r="O525" s="166" t="s">
        <v>435</v>
      </c>
      <c r="P525" s="198">
        <v>0</v>
      </c>
      <c r="Q525" s="281"/>
      <c r="R525" s="282"/>
      <c r="S525" s="235">
        <v>943.8</v>
      </c>
      <c r="T525" s="235">
        <v>0</v>
      </c>
      <c r="U525" s="235">
        <v>943.8</v>
      </c>
      <c r="V525" s="283"/>
      <c r="W525" s="283"/>
      <c r="X525" s="283"/>
      <c r="Y525" s="283"/>
      <c r="Z525" s="283"/>
      <c r="AA525" s="283"/>
      <c r="AB525" s="283"/>
      <c r="AC525" s="164"/>
    </row>
    <row r="526" spans="1:29" ht="32.25" customHeight="1">
      <c r="A526" s="147"/>
      <c r="B526" s="279" t="s">
        <v>507</v>
      </c>
      <c r="C526" s="279"/>
      <c r="D526" s="279"/>
      <c r="E526" s="279"/>
      <c r="F526" s="279"/>
      <c r="G526" s="279"/>
      <c r="H526" s="279"/>
      <c r="I526" s="279"/>
      <c r="J526" s="279"/>
      <c r="K526" s="279"/>
      <c r="L526" s="280"/>
      <c r="M526" s="165">
        <v>10</v>
      </c>
      <c r="N526" s="165">
        <v>3</v>
      </c>
      <c r="O526" s="166" t="s">
        <v>508</v>
      </c>
      <c r="P526" s="198">
        <v>0</v>
      </c>
      <c r="Q526" s="281"/>
      <c r="R526" s="282"/>
      <c r="S526" s="235">
        <v>943.8</v>
      </c>
      <c r="T526" s="235">
        <v>0</v>
      </c>
      <c r="U526" s="235">
        <v>943.8</v>
      </c>
      <c r="V526" s="283"/>
      <c r="W526" s="283"/>
      <c r="X526" s="283"/>
      <c r="Y526" s="283"/>
      <c r="Z526" s="283"/>
      <c r="AA526" s="283"/>
      <c r="AB526" s="283"/>
      <c r="AC526" s="164"/>
    </row>
    <row r="527" spans="1:29" ht="32.25" customHeight="1">
      <c r="A527" s="147"/>
      <c r="B527" s="279" t="s">
        <v>7</v>
      </c>
      <c r="C527" s="279"/>
      <c r="D527" s="279"/>
      <c r="E527" s="279"/>
      <c r="F527" s="279"/>
      <c r="G527" s="279"/>
      <c r="H527" s="279"/>
      <c r="I527" s="279"/>
      <c r="J527" s="279"/>
      <c r="K527" s="279"/>
      <c r="L527" s="280"/>
      <c r="M527" s="165">
        <v>10</v>
      </c>
      <c r="N527" s="165">
        <v>3</v>
      </c>
      <c r="O527" s="166" t="s">
        <v>509</v>
      </c>
      <c r="P527" s="198">
        <v>0</v>
      </c>
      <c r="Q527" s="281"/>
      <c r="R527" s="282"/>
      <c r="S527" s="235">
        <v>943.8</v>
      </c>
      <c r="T527" s="235">
        <v>0</v>
      </c>
      <c r="U527" s="235">
        <v>943.8</v>
      </c>
      <c r="V527" s="283"/>
      <c r="W527" s="283"/>
      <c r="X527" s="283"/>
      <c r="Y527" s="283"/>
      <c r="Z527" s="283"/>
      <c r="AA527" s="283"/>
      <c r="AB527" s="283"/>
      <c r="AC527" s="164"/>
    </row>
    <row r="528" spans="1:29" ht="21.75" customHeight="1">
      <c r="A528" s="147"/>
      <c r="B528" s="279" t="s">
        <v>439</v>
      </c>
      <c r="C528" s="279"/>
      <c r="D528" s="279"/>
      <c r="E528" s="279"/>
      <c r="F528" s="279"/>
      <c r="G528" s="279"/>
      <c r="H528" s="279"/>
      <c r="I528" s="279"/>
      <c r="J528" s="279"/>
      <c r="K528" s="279"/>
      <c r="L528" s="280"/>
      <c r="M528" s="165">
        <v>10</v>
      </c>
      <c r="N528" s="165">
        <v>3</v>
      </c>
      <c r="O528" s="166" t="s">
        <v>509</v>
      </c>
      <c r="P528" s="198" t="s">
        <v>8</v>
      </c>
      <c r="Q528" s="281"/>
      <c r="R528" s="282"/>
      <c r="S528" s="235">
        <v>943.8</v>
      </c>
      <c r="T528" s="235">
        <v>0</v>
      </c>
      <c r="U528" s="235">
        <v>943.8</v>
      </c>
      <c r="V528" s="283"/>
      <c r="W528" s="283"/>
      <c r="X528" s="283"/>
      <c r="Y528" s="283"/>
      <c r="Z528" s="283"/>
      <c r="AA528" s="283"/>
      <c r="AB528" s="283"/>
      <c r="AC528" s="164"/>
    </row>
    <row r="529" spans="1:29" ht="12.75" customHeight="1">
      <c r="A529" s="147"/>
      <c r="B529" s="279" t="s">
        <v>9</v>
      </c>
      <c r="C529" s="279"/>
      <c r="D529" s="279"/>
      <c r="E529" s="279"/>
      <c r="F529" s="279"/>
      <c r="G529" s="279"/>
      <c r="H529" s="279"/>
      <c r="I529" s="279"/>
      <c r="J529" s="279"/>
      <c r="K529" s="279"/>
      <c r="L529" s="280"/>
      <c r="M529" s="165">
        <v>10</v>
      </c>
      <c r="N529" s="165">
        <v>3</v>
      </c>
      <c r="O529" s="166" t="s">
        <v>509</v>
      </c>
      <c r="P529" s="198" t="s">
        <v>10</v>
      </c>
      <c r="Q529" s="281"/>
      <c r="R529" s="282"/>
      <c r="S529" s="235">
        <v>943.8</v>
      </c>
      <c r="T529" s="235">
        <v>0</v>
      </c>
      <c r="U529" s="235">
        <v>943.8</v>
      </c>
      <c r="V529" s="283"/>
      <c r="W529" s="283"/>
      <c r="X529" s="283"/>
      <c r="Y529" s="283"/>
      <c r="Z529" s="283"/>
      <c r="AA529" s="283"/>
      <c r="AB529" s="283"/>
      <c r="AC529" s="164"/>
    </row>
    <row r="530" spans="1:29" ht="42.75" customHeight="1">
      <c r="A530" s="147"/>
      <c r="B530" s="279" t="s">
        <v>11</v>
      </c>
      <c r="C530" s="279"/>
      <c r="D530" s="279"/>
      <c r="E530" s="279"/>
      <c r="F530" s="279"/>
      <c r="G530" s="279"/>
      <c r="H530" s="279"/>
      <c r="I530" s="279"/>
      <c r="J530" s="279"/>
      <c r="K530" s="279"/>
      <c r="L530" s="280"/>
      <c r="M530" s="165">
        <v>10</v>
      </c>
      <c r="N530" s="165">
        <v>3</v>
      </c>
      <c r="O530" s="166" t="s">
        <v>509</v>
      </c>
      <c r="P530" s="198" t="s">
        <v>12</v>
      </c>
      <c r="Q530" s="281"/>
      <c r="R530" s="282"/>
      <c r="S530" s="235">
        <v>943.8</v>
      </c>
      <c r="T530" s="235">
        <v>0</v>
      </c>
      <c r="U530" s="235">
        <v>943.8</v>
      </c>
      <c r="V530" s="283"/>
      <c r="W530" s="283"/>
      <c r="X530" s="283"/>
      <c r="Y530" s="283"/>
      <c r="Z530" s="283"/>
      <c r="AA530" s="283"/>
      <c r="AB530" s="283"/>
      <c r="AC530" s="164"/>
    </row>
    <row r="531" spans="1:29" ht="12.75" customHeight="1">
      <c r="A531" s="147"/>
      <c r="B531" s="284" t="s">
        <v>510</v>
      </c>
      <c r="C531" s="284"/>
      <c r="D531" s="284"/>
      <c r="E531" s="284"/>
      <c r="F531" s="284"/>
      <c r="G531" s="284"/>
      <c r="H531" s="284"/>
      <c r="I531" s="284"/>
      <c r="J531" s="284"/>
      <c r="K531" s="284"/>
      <c r="L531" s="285"/>
      <c r="M531" s="169">
        <v>10</v>
      </c>
      <c r="N531" s="169">
        <v>4</v>
      </c>
      <c r="O531" s="170">
        <v>0</v>
      </c>
      <c r="P531" s="230">
        <v>0</v>
      </c>
      <c r="Q531" s="286"/>
      <c r="R531" s="287"/>
      <c r="S531" s="234">
        <v>26172.3</v>
      </c>
      <c r="T531" s="234">
        <v>0</v>
      </c>
      <c r="U531" s="234">
        <v>26172.3</v>
      </c>
      <c r="V531" s="288"/>
      <c r="W531" s="288"/>
      <c r="X531" s="288"/>
      <c r="Y531" s="288"/>
      <c r="Z531" s="288"/>
      <c r="AA531" s="288"/>
      <c r="AB531" s="288"/>
      <c r="AC531" s="164"/>
    </row>
    <row r="532" spans="1:29" ht="21.75" customHeight="1">
      <c r="A532" s="147"/>
      <c r="B532" s="279" t="s">
        <v>155</v>
      </c>
      <c r="C532" s="279"/>
      <c r="D532" s="279"/>
      <c r="E532" s="279"/>
      <c r="F532" s="279"/>
      <c r="G532" s="279"/>
      <c r="H532" s="279"/>
      <c r="I532" s="279"/>
      <c r="J532" s="279"/>
      <c r="K532" s="279"/>
      <c r="L532" s="280"/>
      <c r="M532" s="165">
        <v>10</v>
      </c>
      <c r="N532" s="165">
        <v>4</v>
      </c>
      <c r="O532" s="166" t="s">
        <v>477</v>
      </c>
      <c r="P532" s="198">
        <v>0</v>
      </c>
      <c r="Q532" s="281"/>
      <c r="R532" s="282"/>
      <c r="S532" s="235">
        <v>22526.3</v>
      </c>
      <c r="T532" s="235">
        <v>0</v>
      </c>
      <c r="U532" s="235">
        <v>22526.3</v>
      </c>
      <c r="V532" s="283"/>
      <c r="W532" s="283"/>
      <c r="X532" s="283"/>
      <c r="Y532" s="283"/>
      <c r="Z532" s="283"/>
      <c r="AA532" s="283"/>
      <c r="AB532" s="283"/>
      <c r="AC532" s="164"/>
    </row>
    <row r="533" spans="1:29" ht="12.75" customHeight="1">
      <c r="A533" s="147"/>
      <c r="B533" s="279" t="s">
        <v>54</v>
      </c>
      <c r="C533" s="279"/>
      <c r="D533" s="279"/>
      <c r="E533" s="279"/>
      <c r="F533" s="279"/>
      <c r="G533" s="279"/>
      <c r="H533" s="279"/>
      <c r="I533" s="279"/>
      <c r="J533" s="279"/>
      <c r="K533" s="279"/>
      <c r="L533" s="280"/>
      <c r="M533" s="165">
        <v>10</v>
      </c>
      <c r="N533" s="165">
        <v>4</v>
      </c>
      <c r="O533" s="166" t="s">
        <v>485</v>
      </c>
      <c r="P533" s="198">
        <v>0</v>
      </c>
      <c r="Q533" s="281"/>
      <c r="R533" s="282"/>
      <c r="S533" s="235">
        <v>22526.3</v>
      </c>
      <c r="T533" s="235">
        <v>0</v>
      </c>
      <c r="U533" s="235">
        <v>22526.3</v>
      </c>
      <c r="V533" s="283"/>
      <c r="W533" s="283"/>
      <c r="X533" s="283"/>
      <c r="Y533" s="283"/>
      <c r="Z533" s="283"/>
      <c r="AA533" s="283"/>
      <c r="AB533" s="283"/>
      <c r="AC533" s="164"/>
    </row>
    <row r="534" spans="1:29" ht="84.75" customHeight="1">
      <c r="A534" s="147"/>
      <c r="B534" s="279" t="s">
        <v>487</v>
      </c>
      <c r="C534" s="279"/>
      <c r="D534" s="279"/>
      <c r="E534" s="279"/>
      <c r="F534" s="279"/>
      <c r="G534" s="279"/>
      <c r="H534" s="279"/>
      <c r="I534" s="279"/>
      <c r="J534" s="279"/>
      <c r="K534" s="279"/>
      <c r="L534" s="280"/>
      <c r="M534" s="165">
        <v>10</v>
      </c>
      <c r="N534" s="165">
        <v>4</v>
      </c>
      <c r="O534" s="166" t="s">
        <v>488</v>
      </c>
      <c r="P534" s="198">
        <v>0</v>
      </c>
      <c r="Q534" s="281"/>
      <c r="R534" s="282"/>
      <c r="S534" s="235">
        <v>20509.900000000001</v>
      </c>
      <c r="T534" s="235">
        <v>0</v>
      </c>
      <c r="U534" s="235">
        <v>20509.900000000001</v>
      </c>
      <c r="V534" s="283"/>
      <c r="W534" s="283"/>
      <c r="X534" s="283"/>
      <c r="Y534" s="283"/>
      <c r="Z534" s="283"/>
      <c r="AA534" s="283"/>
      <c r="AB534" s="283"/>
      <c r="AC534" s="164"/>
    </row>
    <row r="535" spans="1:29" ht="12.75" customHeight="1">
      <c r="A535" s="147"/>
      <c r="B535" s="279" t="s">
        <v>47</v>
      </c>
      <c r="C535" s="279"/>
      <c r="D535" s="279"/>
      <c r="E535" s="279"/>
      <c r="F535" s="279"/>
      <c r="G535" s="279"/>
      <c r="H535" s="279"/>
      <c r="I535" s="279"/>
      <c r="J535" s="279"/>
      <c r="K535" s="279"/>
      <c r="L535" s="280"/>
      <c r="M535" s="165">
        <v>10</v>
      </c>
      <c r="N535" s="165">
        <v>4</v>
      </c>
      <c r="O535" s="166" t="s">
        <v>488</v>
      </c>
      <c r="P535" s="198" t="s">
        <v>44</v>
      </c>
      <c r="Q535" s="281"/>
      <c r="R535" s="282"/>
      <c r="S535" s="235">
        <v>20509.900000000001</v>
      </c>
      <c r="T535" s="235">
        <v>0</v>
      </c>
      <c r="U535" s="235">
        <v>20509.900000000001</v>
      </c>
      <c r="V535" s="283"/>
      <c r="W535" s="283"/>
      <c r="X535" s="283"/>
      <c r="Y535" s="283"/>
      <c r="Z535" s="283"/>
      <c r="AA535" s="283"/>
      <c r="AB535" s="283"/>
      <c r="AC535" s="164"/>
    </row>
    <row r="536" spans="1:29" ht="12.75" customHeight="1">
      <c r="A536" s="147"/>
      <c r="B536" s="279" t="s">
        <v>48</v>
      </c>
      <c r="C536" s="279"/>
      <c r="D536" s="279"/>
      <c r="E536" s="279"/>
      <c r="F536" s="279"/>
      <c r="G536" s="279"/>
      <c r="H536" s="279"/>
      <c r="I536" s="279"/>
      <c r="J536" s="279"/>
      <c r="K536" s="279"/>
      <c r="L536" s="280"/>
      <c r="M536" s="165">
        <v>10</v>
      </c>
      <c r="N536" s="165">
        <v>4</v>
      </c>
      <c r="O536" s="166" t="s">
        <v>488</v>
      </c>
      <c r="P536" s="198" t="s">
        <v>45</v>
      </c>
      <c r="Q536" s="281"/>
      <c r="R536" s="282"/>
      <c r="S536" s="235">
        <v>20509.900000000001</v>
      </c>
      <c r="T536" s="235">
        <v>0</v>
      </c>
      <c r="U536" s="235">
        <v>20509.900000000001</v>
      </c>
      <c r="V536" s="283"/>
      <c r="W536" s="283"/>
      <c r="X536" s="283"/>
      <c r="Y536" s="283"/>
      <c r="Z536" s="283"/>
      <c r="AA536" s="283"/>
      <c r="AB536" s="283"/>
      <c r="AC536" s="164"/>
    </row>
    <row r="537" spans="1:29" ht="21.75" customHeight="1">
      <c r="A537" s="147"/>
      <c r="B537" s="279" t="s">
        <v>480</v>
      </c>
      <c r="C537" s="279"/>
      <c r="D537" s="279"/>
      <c r="E537" s="279"/>
      <c r="F537" s="279"/>
      <c r="G537" s="279"/>
      <c r="H537" s="279"/>
      <c r="I537" s="279"/>
      <c r="J537" s="279"/>
      <c r="K537" s="279"/>
      <c r="L537" s="280"/>
      <c r="M537" s="165">
        <v>10</v>
      </c>
      <c r="N537" s="165">
        <v>4</v>
      </c>
      <c r="O537" s="166" t="s">
        <v>488</v>
      </c>
      <c r="P537" s="198" t="s">
        <v>49</v>
      </c>
      <c r="Q537" s="281"/>
      <c r="R537" s="282"/>
      <c r="S537" s="235">
        <v>20509.900000000001</v>
      </c>
      <c r="T537" s="235">
        <v>0</v>
      </c>
      <c r="U537" s="235">
        <v>20509.900000000001</v>
      </c>
      <c r="V537" s="283"/>
      <c r="W537" s="283"/>
      <c r="X537" s="283"/>
      <c r="Y537" s="283"/>
      <c r="Z537" s="283"/>
      <c r="AA537" s="283"/>
      <c r="AB537" s="283"/>
      <c r="AC537" s="164"/>
    </row>
    <row r="538" spans="1:29" ht="32.25" customHeight="1">
      <c r="A538" s="147"/>
      <c r="B538" s="279" t="s">
        <v>489</v>
      </c>
      <c r="C538" s="279"/>
      <c r="D538" s="279"/>
      <c r="E538" s="279"/>
      <c r="F538" s="279"/>
      <c r="G538" s="279"/>
      <c r="H538" s="279"/>
      <c r="I538" s="279"/>
      <c r="J538" s="279"/>
      <c r="K538" s="279"/>
      <c r="L538" s="280"/>
      <c r="M538" s="165">
        <v>10</v>
      </c>
      <c r="N538" s="165">
        <v>4</v>
      </c>
      <c r="O538" s="166" t="s">
        <v>490</v>
      </c>
      <c r="P538" s="198">
        <v>0</v>
      </c>
      <c r="Q538" s="281"/>
      <c r="R538" s="282"/>
      <c r="S538" s="235">
        <v>2016.4</v>
      </c>
      <c r="T538" s="235">
        <v>0</v>
      </c>
      <c r="U538" s="235">
        <v>2016.4</v>
      </c>
      <c r="V538" s="283"/>
      <c r="W538" s="283"/>
      <c r="X538" s="283"/>
      <c r="Y538" s="283"/>
      <c r="Z538" s="283"/>
      <c r="AA538" s="283"/>
      <c r="AB538" s="283"/>
      <c r="AC538" s="164"/>
    </row>
    <row r="539" spans="1:29" ht="12.75" customHeight="1">
      <c r="A539" s="147"/>
      <c r="B539" s="279" t="s">
        <v>47</v>
      </c>
      <c r="C539" s="279"/>
      <c r="D539" s="279"/>
      <c r="E539" s="279"/>
      <c r="F539" s="279"/>
      <c r="G539" s="279"/>
      <c r="H539" s="279"/>
      <c r="I539" s="279"/>
      <c r="J539" s="279"/>
      <c r="K539" s="279"/>
      <c r="L539" s="280"/>
      <c r="M539" s="165">
        <v>10</v>
      </c>
      <c r="N539" s="165">
        <v>4</v>
      </c>
      <c r="O539" s="166" t="s">
        <v>490</v>
      </c>
      <c r="P539" s="198" t="s">
        <v>44</v>
      </c>
      <c r="Q539" s="281"/>
      <c r="R539" s="282"/>
      <c r="S539" s="235">
        <v>2016.4</v>
      </c>
      <c r="T539" s="235">
        <v>0</v>
      </c>
      <c r="U539" s="235">
        <v>2016.4</v>
      </c>
      <c r="V539" s="283"/>
      <c r="W539" s="283"/>
      <c r="X539" s="283"/>
      <c r="Y539" s="283"/>
      <c r="Z539" s="283"/>
      <c r="AA539" s="283"/>
      <c r="AB539" s="283"/>
      <c r="AC539" s="164"/>
    </row>
    <row r="540" spans="1:29" ht="12.75" customHeight="1">
      <c r="A540" s="147"/>
      <c r="B540" s="279" t="s">
        <v>48</v>
      </c>
      <c r="C540" s="279"/>
      <c r="D540" s="279"/>
      <c r="E540" s="279"/>
      <c r="F540" s="279"/>
      <c r="G540" s="279"/>
      <c r="H540" s="279"/>
      <c r="I540" s="279"/>
      <c r="J540" s="279"/>
      <c r="K540" s="279"/>
      <c r="L540" s="280"/>
      <c r="M540" s="165">
        <v>10</v>
      </c>
      <c r="N540" s="165">
        <v>4</v>
      </c>
      <c r="O540" s="166" t="s">
        <v>490</v>
      </c>
      <c r="P540" s="198" t="s">
        <v>45</v>
      </c>
      <c r="Q540" s="281"/>
      <c r="R540" s="282"/>
      <c r="S540" s="235">
        <v>2016.4</v>
      </c>
      <c r="T540" s="235">
        <v>0</v>
      </c>
      <c r="U540" s="235">
        <v>2016.4</v>
      </c>
      <c r="V540" s="283"/>
      <c r="W540" s="283"/>
      <c r="X540" s="283"/>
      <c r="Y540" s="283"/>
      <c r="Z540" s="283"/>
      <c r="AA540" s="283"/>
      <c r="AB540" s="283"/>
      <c r="AC540" s="164"/>
    </row>
    <row r="541" spans="1:29" ht="21.75" customHeight="1">
      <c r="A541" s="147"/>
      <c r="B541" s="279" t="s">
        <v>480</v>
      </c>
      <c r="C541" s="279"/>
      <c r="D541" s="279"/>
      <c r="E541" s="279"/>
      <c r="F541" s="279"/>
      <c r="G541" s="279"/>
      <c r="H541" s="279"/>
      <c r="I541" s="279"/>
      <c r="J541" s="279"/>
      <c r="K541" s="279"/>
      <c r="L541" s="280"/>
      <c r="M541" s="165">
        <v>10</v>
      </c>
      <c r="N541" s="165">
        <v>4</v>
      </c>
      <c r="O541" s="166" t="s">
        <v>490</v>
      </c>
      <c r="P541" s="198" t="s">
        <v>49</v>
      </c>
      <c r="Q541" s="281"/>
      <c r="R541" s="282"/>
      <c r="S541" s="235">
        <v>2016.4</v>
      </c>
      <c r="T541" s="235">
        <v>0</v>
      </c>
      <c r="U541" s="235">
        <v>2016.4</v>
      </c>
      <c r="V541" s="283"/>
      <c r="W541" s="283"/>
      <c r="X541" s="283"/>
      <c r="Y541" s="283"/>
      <c r="Z541" s="283"/>
      <c r="AA541" s="283"/>
      <c r="AB541" s="283"/>
      <c r="AC541" s="164"/>
    </row>
    <row r="542" spans="1:29" ht="21.75" customHeight="1">
      <c r="A542" s="147"/>
      <c r="B542" s="279" t="s">
        <v>434</v>
      </c>
      <c r="C542" s="279"/>
      <c r="D542" s="279"/>
      <c r="E542" s="279"/>
      <c r="F542" s="279"/>
      <c r="G542" s="279"/>
      <c r="H542" s="279"/>
      <c r="I542" s="279"/>
      <c r="J542" s="279"/>
      <c r="K542" s="279"/>
      <c r="L542" s="280"/>
      <c r="M542" s="165">
        <v>10</v>
      </c>
      <c r="N542" s="165">
        <v>4</v>
      </c>
      <c r="O542" s="166" t="s">
        <v>435</v>
      </c>
      <c r="P542" s="198">
        <v>0</v>
      </c>
      <c r="Q542" s="281"/>
      <c r="R542" s="282"/>
      <c r="S542" s="235">
        <v>3646</v>
      </c>
      <c r="T542" s="235">
        <v>0</v>
      </c>
      <c r="U542" s="235">
        <v>3646</v>
      </c>
      <c r="V542" s="283"/>
      <c r="W542" s="283"/>
      <c r="X542" s="283"/>
      <c r="Y542" s="283"/>
      <c r="Z542" s="283"/>
      <c r="AA542" s="283"/>
      <c r="AB542" s="283"/>
      <c r="AC542" s="164"/>
    </row>
    <row r="543" spans="1:29" ht="12.75" customHeight="1">
      <c r="A543" s="147"/>
      <c r="B543" s="279" t="s">
        <v>436</v>
      </c>
      <c r="C543" s="279"/>
      <c r="D543" s="279"/>
      <c r="E543" s="279"/>
      <c r="F543" s="279"/>
      <c r="G543" s="279"/>
      <c r="H543" s="279"/>
      <c r="I543" s="279"/>
      <c r="J543" s="279"/>
      <c r="K543" s="279"/>
      <c r="L543" s="280"/>
      <c r="M543" s="165">
        <v>10</v>
      </c>
      <c r="N543" s="165">
        <v>4</v>
      </c>
      <c r="O543" s="166" t="s">
        <v>437</v>
      </c>
      <c r="P543" s="198">
        <v>0</v>
      </c>
      <c r="Q543" s="281"/>
      <c r="R543" s="282"/>
      <c r="S543" s="235">
        <v>3646</v>
      </c>
      <c r="T543" s="235">
        <v>0</v>
      </c>
      <c r="U543" s="235">
        <v>3646</v>
      </c>
      <c r="V543" s="283"/>
      <c r="W543" s="283"/>
      <c r="X543" s="283"/>
      <c r="Y543" s="283"/>
      <c r="Z543" s="283"/>
      <c r="AA543" s="283"/>
      <c r="AB543" s="283"/>
      <c r="AC543" s="164"/>
    </row>
    <row r="544" spans="1:29" ht="53.25" customHeight="1">
      <c r="A544" s="147"/>
      <c r="B544" s="279" t="s">
        <v>77</v>
      </c>
      <c r="C544" s="279"/>
      <c r="D544" s="279"/>
      <c r="E544" s="279"/>
      <c r="F544" s="279"/>
      <c r="G544" s="279"/>
      <c r="H544" s="279"/>
      <c r="I544" s="279"/>
      <c r="J544" s="279"/>
      <c r="K544" s="279"/>
      <c r="L544" s="280"/>
      <c r="M544" s="165">
        <v>10</v>
      </c>
      <c r="N544" s="165">
        <v>4</v>
      </c>
      <c r="O544" s="166" t="s">
        <v>511</v>
      </c>
      <c r="P544" s="198">
        <v>0</v>
      </c>
      <c r="Q544" s="281"/>
      <c r="R544" s="282"/>
      <c r="S544" s="235">
        <v>3646</v>
      </c>
      <c r="T544" s="235">
        <v>0</v>
      </c>
      <c r="U544" s="235">
        <v>3646</v>
      </c>
      <c r="V544" s="283"/>
      <c r="W544" s="283"/>
      <c r="X544" s="283"/>
      <c r="Y544" s="283"/>
      <c r="Z544" s="283"/>
      <c r="AA544" s="283"/>
      <c r="AB544" s="283"/>
      <c r="AC544" s="164"/>
    </row>
    <row r="545" spans="1:29" ht="12.75" customHeight="1">
      <c r="A545" s="147"/>
      <c r="B545" s="279" t="s">
        <v>47</v>
      </c>
      <c r="C545" s="279"/>
      <c r="D545" s="279"/>
      <c r="E545" s="279"/>
      <c r="F545" s="279"/>
      <c r="G545" s="279"/>
      <c r="H545" s="279"/>
      <c r="I545" s="279"/>
      <c r="J545" s="279"/>
      <c r="K545" s="279"/>
      <c r="L545" s="280"/>
      <c r="M545" s="165">
        <v>10</v>
      </c>
      <c r="N545" s="165">
        <v>4</v>
      </c>
      <c r="O545" s="166" t="s">
        <v>511</v>
      </c>
      <c r="P545" s="198" t="s">
        <v>44</v>
      </c>
      <c r="Q545" s="281"/>
      <c r="R545" s="282"/>
      <c r="S545" s="235">
        <v>3646</v>
      </c>
      <c r="T545" s="235">
        <v>0</v>
      </c>
      <c r="U545" s="235">
        <v>3646</v>
      </c>
      <c r="V545" s="283"/>
      <c r="W545" s="283"/>
      <c r="X545" s="283"/>
      <c r="Y545" s="283"/>
      <c r="Z545" s="283"/>
      <c r="AA545" s="283"/>
      <c r="AB545" s="283"/>
      <c r="AC545" s="164"/>
    </row>
    <row r="546" spans="1:29" ht="12.75" customHeight="1">
      <c r="A546" s="147"/>
      <c r="B546" s="279" t="s">
        <v>48</v>
      </c>
      <c r="C546" s="279"/>
      <c r="D546" s="279"/>
      <c r="E546" s="279"/>
      <c r="F546" s="279"/>
      <c r="G546" s="279"/>
      <c r="H546" s="279"/>
      <c r="I546" s="279"/>
      <c r="J546" s="279"/>
      <c r="K546" s="279"/>
      <c r="L546" s="280"/>
      <c r="M546" s="165">
        <v>10</v>
      </c>
      <c r="N546" s="165">
        <v>4</v>
      </c>
      <c r="O546" s="166" t="s">
        <v>511</v>
      </c>
      <c r="P546" s="198" t="s">
        <v>45</v>
      </c>
      <c r="Q546" s="281"/>
      <c r="R546" s="282"/>
      <c r="S546" s="235">
        <v>3646</v>
      </c>
      <c r="T546" s="235">
        <v>0</v>
      </c>
      <c r="U546" s="235">
        <v>3646</v>
      </c>
      <c r="V546" s="283"/>
      <c r="W546" s="283"/>
      <c r="X546" s="283"/>
      <c r="Y546" s="283"/>
      <c r="Z546" s="283"/>
      <c r="AA546" s="283"/>
      <c r="AB546" s="283"/>
      <c r="AC546" s="164"/>
    </row>
    <row r="547" spans="1:29" ht="21.75" customHeight="1">
      <c r="A547" s="147"/>
      <c r="B547" s="279" t="s">
        <v>480</v>
      </c>
      <c r="C547" s="279"/>
      <c r="D547" s="279"/>
      <c r="E547" s="279"/>
      <c r="F547" s="279"/>
      <c r="G547" s="279"/>
      <c r="H547" s="279"/>
      <c r="I547" s="279"/>
      <c r="J547" s="279"/>
      <c r="K547" s="279"/>
      <c r="L547" s="280"/>
      <c r="M547" s="165">
        <v>10</v>
      </c>
      <c r="N547" s="165">
        <v>4</v>
      </c>
      <c r="O547" s="166" t="s">
        <v>511</v>
      </c>
      <c r="P547" s="198" t="s">
        <v>49</v>
      </c>
      <c r="Q547" s="281"/>
      <c r="R547" s="282"/>
      <c r="S547" s="235">
        <v>3646</v>
      </c>
      <c r="T547" s="235">
        <v>0</v>
      </c>
      <c r="U547" s="235">
        <v>3646</v>
      </c>
      <c r="V547" s="283"/>
      <c r="W547" s="283"/>
      <c r="X547" s="283"/>
      <c r="Y547" s="283"/>
      <c r="Z547" s="283"/>
      <c r="AA547" s="283"/>
      <c r="AB547" s="283"/>
      <c r="AC547" s="164"/>
    </row>
    <row r="548" spans="1:29" ht="12.75" customHeight="1">
      <c r="A548" s="147"/>
      <c r="B548" s="284" t="s">
        <v>58</v>
      </c>
      <c r="C548" s="284"/>
      <c r="D548" s="284"/>
      <c r="E548" s="284"/>
      <c r="F548" s="284"/>
      <c r="G548" s="284"/>
      <c r="H548" s="284"/>
      <c r="I548" s="284"/>
      <c r="J548" s="284"/>
      <c r="K548" s="284"/>
      <c r="L548" s="285"/>
      <c r="M548" s="169">
        <v>10</v>
      </c>
      <c r="N548" s="169">
        <v>6</v>
      </c>
      <c r="O548" s="170">
        <v>0</v>
      </c>
      <c r="P548" s="230">
        <v>0</v>
      </c>
      <c r="Q548" s="286"/>
      <c r="R548" s="287"/>
      <c r="S548" s="234">
        <v>3164.1210000000001</v>
      </c>
      <c r="T548" s="234">
        <v>251.70699999999999</v>
      </c>
      <c r="U548" s="234">
        <v>3415.828</v>
      </c>
      <c r="V548" s="288"/>
      <c r="W548" s="288"/>
      <c r="X548" s="288"/>
      <c r="Y548" s="288"/>
      <c r="Z548" s="288"/>
      <c r="AA548" s="288"/>
      <c r="AB548" s="288"/>
      <c r="AC548" s="164"/>
    </row>
    <row r="549" spans="1:29" ht="21.75" customHeight="1">
      <c r="A549" s="147"/>
      <c r="B549" s="279" t="s">
        <v>155</v>
      </c>
      <c r="C549" s="279"/>
      <c r="D549" s="279"/>
      <c r="E549" s="279"/>
      <c r="F549" s="279"/>
      <c r="G549" s="279"/>
      <c r="H549" s="279"/>
      <c r="I549" s="279"/>
      <c r="J549" s="279"/>
      <c r="K549" s="279"/>
      <c r="L549" s="280"/>
      <c r="M549" s="165">
        <v>10</v>
      </c>
      <c r="N549" s="165">
        <v>6</v>
      </c>
      <c r="O549" s="166" t="s">
        <v>477</v>
      </c>
      <c r="P549" s="198">
        <v>0</v>
      </c>
      <c r="Q549" s="281"/>
      <c r="R549" s="282"/>
      <c r="S549" s="235">
        <v>2794.3209999999999</v>
      </c>
      <c r="T549" s="235">
        <v>251.70699999999999</v>
      </c>
      <c r="U549" s="235">
        <v>3046.0279999999998</v>
      </c>
      <c r="V549" s="283"/>
      <c r="W549" s="283"/>
      <c r="X549" s="283"/>
      <c r="Y549" s="283"/>
      <c r="Z549" s="283"/>
      <c r="AA549" s="283"/>
      <c r="AB549" s="283"/>
      <c r="AC549" s="164"/>
    </row>
    <row r="550" spans="1:29" ht="21.75" customHeight="1">
      <c r="A550" s="147"/>
      <c r="B550" s="279" t="s">
        <v>59</v>
      </c>
      <c r="C550" s="279"/>
      <c r="D550" s="279"/>
      <c r="E550" s="279"/>
      <c r="F550" s="279"/>
      <c r="G550" s="279"/>
      <c r="H550" s="279"/>
      <c r="I550" s="279"/>
      <c r="J550" s="279"/>
      <c r="K550" s="279"/>
      <c r="L550" s="280"/>
      <c r="M550" s="165">
        <v>10</v>
      </c>
      <c r="N550" s="165">
        <v>6</v>
      </c>
      <c r="O550" s="166" t="s">
        <v>512</v>
      </c>
      <c r="P550" s="198">
        <v>0</v>
      </c>
      <c r="Q550" s="281"/>
      <c r="R550" s="282"/>
      <c r="S550" s="235">
        <v>2794.3209999999999</v>
      </c>
      <c r="T550" s="235">
        <v>251.70699999999999</v>
      </c>
      <c r="U550" s="235">
        <v>3046.0279999999998</v>
      </c>
      <c r="V550" s="283"/>
      <c r="W550" s="283"/>
      <c r="X550" s="283"/>
      <c r="Y550" s="283"/>
      <c r="Z550" s="283"/>
      <c r="AA550" s="283"/>
      <c r="AB550" s="283"/>
      <c r="AC550" s="164"/>
    </row>
    <row r="551" spans="1:29" ht="21.75" customHeight="1">
      <c r="A551" s="147"/>
      <c r="B551" s="279" t="s">
        <v>60</v>
      </c>
      <c r="C551" s="279"/>
      <c r="D551" s="279"/>
      <c r="E551" s="279"/>
      <c r="F551" s="279"/>
      <c r="G551" s="279"/>
      <c r="H551" s="279"/>
      <c r="I551" s="279"/>
      <c r="J551" s="279"/>
      <c r="K551" s="279"/>
      <c r="L551" s="280"/>
      <c r="M551" s="165">
        <v>10</v>
      </c>
      <c r="N551" s="165">
        <v>6</v>
      </c>
      <c r="O551" s="166" t="s">
        <v>513</v>
      </c>
      <c r="P551" s="198">
        <v>0</v>
      </c>
      <c r="Q551" s="281"/>
      <c r="R551" s="282"/>
      <c r="S551" s="235">
        <v>2794.3209999999999</v>
      </c>
      <c r="T551" s="235">
        <v>251.70699999999999</v>
      </c>
      <c r="U551" s="235">
        <v>3046.0279999999998</v>
      </c>
      <c r="V551" s="283"/>
      <c r="W551" s="283"/>
      <c r="X551" s="283"/>
      <c r="Y551" s="283"/>
      <c r="Z551" s="283"/>
      <c r="AA551" s="283"/>
      <c r="AB551" s="283"/>
      <c r="AC551" s="164"/>
    </row>
    <row r="552" spans="1:29" ht="53.25" customHeight="1">
      <c r="A552" s="147"/>
      <c r="B552" s="279" t="s">
        <v>17</v>
      </c>
      <c r="C552" s="279"/>
      <c r="D552" s="279"/>
      <c r="E552" s="279"/>
      <c r="F552" s="279"/>
      <c r="G552" s="279"/>
      <c r="H552" s="279"/>
      <c r="I552" s="279"/>
      <c r="J552" s="279"/>
      <c r="K552" s="279"/>
      <c r="L552" s="280"/>
      <c r="M552" s="165">
        <v>10</v>
      </c>
      <c r="N552" s="165">
        <v>6</v>
      </c>
      <c r="O552" s="166" t="s">
        <v>513</v>
      </c>
      <c r="P552" s="198" t="s">
        <v>18</v>
      </c>
      <c r="Q552" s="281"/>
      <c r="R552" s="282"/>
      <c r="S552" s="235">
        <v>2642.9209999999998</v>
      </c>
      <c r="T552" s="235">
        <v>251.70699999999999</v>
      </c>
      <c r="U552" s="235">
        <v>2894.6280000000002</v>
      </c>
      <c r="V552" s="283"/>
      <c r="W552" s="283"/>
      <c r="X552" s="283"/>
      <c r="Y552" s="283"/>
      <c r="Z552" s="283"/>
      <c r="AA552" s="283"/>
      <c r="AB552" s="283"/>
      <c r="AC552" s="164"/>
    </row>
    <row r="553" spans="1:29" ht="21.75" customHeight="1">
      <c r="A553" s="147"/>
      <c r="B553" s="279" t="s">
        <v>38</v>
      </c>
      <c r="C553" s="279"/>
      <c r="D553" s="279"/>
      <c r="E553" s="279"/>
      <c r="F553" s="279"/>
      <c r="G553" s="279"/>
      <c r="H553" s="279"/>
      <c r="I553" s="279"/>
      <c r="J553" s="279"/>
      <c r="K553" s="279"/>
      <c r="L553" s="280"/>
      <c r="M553" s="165">
        <v>10</v>
      </c>
      <c r="N553" s="165">
        <v>6</v>
      </c>
      <c r="O553" s="166" t="s">
        <v>513</v>
      </c>
      <c r="P553" s="198" t="s">
        <v>39</v>
      </c>
      <c r="Q553" s="281"/>
      <c r="R553" s="282"/>
      <c r="S553" s="235">
        <v>2642.9209999999998</v>
      </c>
      <c r="T553" s="235">
        <v>251.70699999999999</v>
      </c>
      <c r="U553" s="235">
        <v>2894.6280000000002</v>
      </c>
      <c r="V553" s="283"/>
      <c r="W553" s="283"/>
      <c r="X553" s="283"/>
      <c r="Y553" s="283"/>
      <c r="Z553" s="283"/>
      <c r="AA553" s="283"/>
      <c r="AB553" s="283"/>
      <c r="AC553" s="164"/>
    </row>
    <row r="554" spans="1:29" ht="21.75" customHeight="1">
      <c r="A554" s="147"/>
      <c r="B554" s="279" t="s">
        <v>330</v>
      </c>
      <c r="C554" s="279"/>
      <c r="D554" s="279"/>
      <c r="E554" s="279"/>
      <c r="F554" s="279"/>
      <c r="G554" s="279"/>
      <c r="H554" s="279"/>
      <c r="I554" s="279"/>
      <c r="J554" s="279"/>
      <c r="K554" s="279"/>
      <c r="L554" s="280"/>
      <c r="M554" s="165">
        <v>10</v>
      </c>
      <c r="N554" s="165">
        <v>6</v>
      </c>
      <c r="O554" s="166" t="s">
        <v>513</v>
      </c>
      <c r="P554" s="198" t="s">
        <v>40</v>
      </c>
      <c r="Q554" s="281"/>
      <c r="R554" s="282"/>
      <c r="S554" s="235">
        <v>2029.893</v>
      </c>
      <c r="T554" s="235">
        <v>193.32300000000001</v>
      </c>
      <c r="U554" s="235">
        <v>2223.2170000000001</v>
      </c>
      <c r="V554" s="283"/>
      <c r="W554" s="283"/>
      <c r="X554" s="283"/>
      <c r="Y554" s="283"/>
      <c r="Z554" s="283"/>
      <c r="AA554" s="283"/>
      <c r="AB554" s="283"/>
      <c r="AC554" s="164"/>
    </row>
    <row r="555" spans="1:29" ht="32.25" customHeight="1">
      <c r="A555" s="147"/>
      <c r="B555" s="279" t="s">
        <v>331</v>
      </c>
      <c r="C555" s="279"/>
      <c r="D555" s="279"/>
      <c r="E555" s="279"/>
      <c r="F555" s="279"/>
      <c r="G555" s="279"/>
      <c r="H555" s="279"/>
      <c r="I555" s="279"/>
      <c r="J555" s="279"/>
      <c r="K555" s="279"/>
      <c r="L555" s="280"/>
      <c r="M555" s="165">
        <v>10</v>
      </c>
      <c r="N555" s="165">
        <v>6</v>
      </c>
      <c r="O555" s="166" t="s">
        <v>513</v>
      </c>
      <c r="P555" s="198" t="s">
        <v>42</v>
      </c>
      <c r="Q555" s="281"/>
      <c r="R555" s="282"/>
      <c r="S555" s="235">
        <v>613.02800000000002</v>
      </c>
      <c r="T555" s="235">
        <v>58.384</v>
      </c>
      <c r="U555" s="235">
        <v>671.41099999999994</v>
      </c>
      <c r="V555" s="283"/>
      <c r="W555" s="283"/>
      <c r="X555" s="283"/>
      <c r="Y555" s="283"/>
      <c r="Z555" s="283"/>
      <c r="AA555" s="283"/>
      <c r="AB555" s="283"/>
      <c r="AC555" s="164"/>
    </row>
    <row r="556" spans="1:29" ht="21.75" customHeight="1">
      <c r="A556" s="147"/>
      <c r="B556" s="279" t="s">
        <v>342</v>
      </c>
      <c r="C556" s="279"/>
      <c r="D556" s="279"/>
      <c r="E556" s="279"/>
      <c r="F556" s="279"/>
      <c r="G556" s="279"/>
      <c r="H556" s="279"/>
      <c r="I556" s="279"/>
      <c r="J556" s="279"/>
      <c r="K556" s="279"/>
      <c r="L556" s="280"/>
      <c r="M556" s="165">
        <v>10</v>
      </c>
      <c r="N556" s="165">
        <v>6</v>
      </c>
      <c r="O556" s="166" t="s">
        <v>513</v>
      </c>
      <c r="P556" s="198" t="s">
        <v>25</v>
      </c>
      <c r="Q556" s="281"/>
      <c r="R556" s="282"/>
      <c r="S556" s="235">
        <v>148.6</v>
      </c>
      <c r="T556" s="235">
        <v>0</v>
      </c>
      <c r="U556" s="235">
        <v>148.6</v>
      </c>
      <c r="V556" s="283"/>
      <c r="W556" s="283"/>
      <c r="X556" s="283"/>
      <c r="Y556" s="283"/>
      <c r="Z556" s="283"/>
      <c r="AA556" s="283"/>
      <c r="AB556" s="283"/>
      <c r="AC556" s="164"/>
    </row>
    <row r="557" spans="1:29" ht="21.75" customHeight="1">
      <c r="A557" s="147"/>
      <c r="B557" s="279" t="s">
        <v>343</v>
      </c>
      <c r="C557" s="279"/>
      <c r="D557" s="279"/>
      <c r="E557" s="279"/>
      <c r="F557" s="279"/>
      <c r="G557" s="279"/>
      <c r="H557" s="279"/>
      <c r="I557" s="279"/>
      <c r="J557" s="279"/>
      <c r="K557" s="279"/>
      <c r="L557" s="280"/>
      <c r="M557" s="165">
        <v>10</v>
      </c>
      <c r="N557" s="165">
        <v>6</v>
      </c>
      <c r="O557" s="166" t="s">
        <v>513</v>
      </c>
      <c r="P557" s="198" t="s">
        <v>27</v>
      </c>
      <c r="Q557" s="281"/>
      <c r="R557" s="282"/>
      <c r="S557" s="235">
        <v>148.6</v>
      </c>
      <c r="T557" s="235">
        <v>0</v>
      </c>
      <c r="U557" s="235">
        <v>148.6</v>
      </c>
      <c r="V557" s="283"/>
      <c r="W557" s="283"/>
      <c r="X557" s="283"/>
      <c r="Y557" s="283"/>
      <c r="Z557" s="283"/>
      <c r="AA557" s="283"/>
      <c r="AB557" s="283"/>
      <c r="AC557" s="164"/>
    </row>
    <row r="558" spans="1:29" ht="21.75" customHeight="1">
      <c r="A558" s="147"/>
      <c r="B558" s="279" t="s">
        <v>344</v>
      </c>
      <c r="C558" s="279"/>
      <c r="D558" s="279"/>
      <c r="E558" s="279"/>
      <c r="F558" s="279"/>
      <c r="G558" s="279"/>
      <c r="H558" s="279"/>
      <c r="I558" s="279"/>
      <c r="J558" s="279"/>
      <c r="K558" s="279"/>
      <c r="L558" s="280"/>
      <c r="M558" s="165">
        <v>10</v>
      </c>
      <c r="N558" s="165">
        <v>6</v>
      </c>
      <c r="O558" s="166" t="s">
        <v>513</v>
      </c>
      <c r="P558" s="198" t="s">
        <v>28</v>
      </c>
      <c r="Q558" s="281"/>
      <c r="R558" s="282"/>
      <c r="S558" s="235">
        <v>127.9</v>
      </c>
      <c r="T558" s="235">
        <v>-3</v>
      </c>
      <c r="U558" s="235">
        <v>124.9</v>
      </c>
      <c r="V558" s="283"/>
      <c r="W558" s="283"/>
      <c r="X558" s="283"/>
      <c r="Y558" s="283"/>
      <c r="Z558" s="283"/>
      <c r="AA558" s="283"/>
      <c r="AB558" s="283"/>
      <c r="AC558" s="164"/>
    </row>
    <row r="559" spans="1:29" ht="12.75" customHeight="1">
      <c r="A559" s="147"/>
      <c r="B559" s="279" t="s">
        <v>345</v>
      </c>
      <c r="C559" s="279"/>
      <c r="D559" s="279"/>
      <c r="E559" s="279"/>
      <c r="F559" s="279"/>
      <c r="G559" s="279"/>
      <c r="H559" s="279"/>
      <c r="I559" s="279"/>
      <c r="J559" s="279"/>
      <c r="K559" s="279"/>
      <c r="L559" s="280"/>
      <c r="M559" s="165">
        <v>10</v>
      </c>
      <c r="N559" s="165">
        <v>6</v>
      </c>
      <c r="O559" s="166" t="s">
        <v>513</v>
      </c>
      <c r="P559" s="198" t="s">
        <v>29</v>
      </c>
      <c r="Q559" s="281"/>
      <c r="R559" s="282"/>
      <c r="S559" s="235">
        <v>20.7</v>
      </c>
      <c r="T559" s="235">
        <v>3</v>
      </c>
      <c r="U559" s="235">
        <v>23.7</v>
      </c>
      <c r="V559" s="283"/>
      <c r="W559" s="283"/>
      <c r="X559" s="283"/>
      <c r="Y559" s="283"/>
      <c r="Z559" s="283"/>
      <c r="AA559" s="283"/>
      <c r="AB559" s="283"/>
      <c r="AC559" s="164"/>
    </row>
    <row r="560" spans="1:29" ht="12.75" customHeight="1">
      <c r="A560" s="147"/>
      <c r="B560" s="279" t="s">
        <v>30</v>
      </c>
      <c r="C560" s="279"/>
      <c r="D560" s="279"/>
      <c r="E560" s="279"/>
      <c r="F560" s="279"/>
      <c r="G560" s="279"/>
      <c r="H560" s="279"/>
      <c r="I560" s="279"/>
      <c r="J560" s="279"/>
      <c r="K560" s="279"/>
      <c r="L560" s="280"/>
      <c r="M560" s="165">
        <v>10</v>
      </c>
      <c r="N560" s="165">
        <v>6</v>
      </c>
      <c r="O560" s="166" t="s">
        <v>513</v>
      </c>
      <c r="P560" s="198" t="s">
        <v>31</v>
      </c>
      <c r="Q560" s="281"/>
      <c r="R560" s="282"/>
      <c r="S560" s="235">
        <v>2.8</v>
      </c>
      <c r="T560" s="235">
        <v>0</v>
      </c>
      <c r="U560" s="235">
        <v>2.8</v>
      </c>
      <c r="V560" s="283"/>
      <c r="W560" s="283"/>
      <c r="X560" s="283"/>
      <c r="Y560" s="283"/>
      <c r="Z560" s="283"/>
      <c r="AA560" s="283"/>
      <c r="AB560" s="283"/>
      <c r="AC560" s="164"/>
    </row>
    <row r="561" spans="1:29" ht="12.75" customHeight="1">
      <c r="A561" s="147"/>
      <c r="B561" s="279" t="s">
        <v>346</v>
      </c>
      <c r="C561" s="279"/>
      <c r="D561" s="279"/>
      <c r="E561" s="279"/>
      <c r="F561" s="279"/>
      <c r="G561" s="279"/>
      <c r="H561" s="279"/>
      <c r="I561" s="279"/>
      <c r="J561" s="279"/>
      <c r="K561" s="279"/>
      <c r="L561" s="280"/>
      <c r="M561" s="165">
        <v>10</v>
      </c>
      <c r="N561" s="165">
        <v>6</v>
      </c>
      <c r="O561" s="166" t="s">
        <v>513</v>
      </c>
      <c r="P561" s="198" t="s">
        <v>32</v>
      </c>
      <c r="Q561" s="281"/>
      <c r="R561" s="282"/>
      <c r="S561" s="235">
        <v>2.8</v>
      </c>
      <c r="T561" s="235">
        <v>0</v>
      </c>
      <c r="U561" s="235">
        <v>2.8</v>
      </c>
      <c r="V561" s="283"/>
      <c r="W561" s="283"/>
      <c r="X561" s="283"/>
      <c r="Y561" s="283"/>
      <c r="Z561" s="283"/>
      <c r="AA561" s="283"/>
      <c r="AB561" s="283"/>
      <c r="AC561" s="164"/>
    </row>
    <row r="562" spans="1:29" ht="21.75" customHeight="1">
      <c r="A562" s="147"/>
      <c r="B562" s="279" t="s">
        <v>33</v>
      </c>
      <c r="C562" s="279"/>
      <c r="D562" s="279"/>
      <c r="E562" s="279"/>
      <c r="F562" s="279"/>
      <c r="G562" s="279"/>
      <c r="H562" s="279"/>
      <c r="I562" s="279"/>
      <c r="J562" s="279"/>
      <c r="K562" s="279"/>
      <c r="L562" s="280"/>
      <c r="M562" s="165">
        <v>10</v>
      </c>
      <c r="N562" s="165">
        <v>6</v>
      </c>
      <c r="O562" s="166" t="s">
        <v>513</v>
      </c>
      <c r="P562" s="198" t="s">
        <v>34</v>
      </c>
      <c r="Q562" s="281"/>
      <c r="R562" s="282"/>
      <c r="S562" s="235">
        <v>2.8</v>
      </c>
      <c r="T562" s="235">
        <v>-0.8</v>
      </c>
      <c r="U562" s="235">
        <v>2</v>
      </c>
      <c r="V562" s="283"/>
      <c r="W562" s="283"/>
      <c r="X562" s="283"/>
      <c r="Y562" s="283"/>
      <c r="Z562" s="283"/>
      <c r="AA562" s="283"/>
      <c r="AB562" s="283"/>
      <c r="AC562" s="164"/>
    </row>
    <row r="563" spans="1:29" ht="12.75" customHeight="1">
      <c r="A563" s="147"/>
      <c r="B563" s="279" t="s">
        <v>82</v>
      </c>
      <c r="C563" s="279"/>
      <c r="D563" s="279"/>
      <c r="E563" s="279"/>
      <c r="F563" s="279"/>
      <c r="G563" s="279"/>
      <c r="H563" s="279"/>
      <c r="I563" s="279"/>
      <c r="J563" s="279"/>
      <c r="K563" s="279"/>
      <c r="L563" s="280"/>
      <c r="M563" s="165">
        <v>10</v>
      </c>
      <c r="N563" s="165">
        <v>6</v>
      </c>
      <c r="O563" s="166" t="s">
        <v>513</v>
      </c>
      <c r="P563" s="198" t="s">
        <v>83</v>
      </c>
      <c r="Q563" s="281"/>
      <c r="R563" s="282"/>
      <c r="S563" s="235">
        <v>0</v>
      </c>
      <c r="T563" s="235">
        <v>0.8</v>
      </c>
      <c r="U563" s="235">
        <v>0.8</v>
      </c>
      <c r="V563" s="283"/>
      <c r="W563" s="283"/>
      <c r="X563" s="283"/>
      <c r="Y563" s="283"/>
      <c r="Z563" s="283"/>
      <c r="AA563" s="283"/>
      <c r="AB563" s="283"/>
      <c r="AC563" s="164"/>
    </row>
    <row r="564" spans="1:29" ht="21.75" customHeight="1">
      <c r="A564" s="147"/>
      <c r="B564" s="279" t="s">
        <v>155</v>
      </c>
      <c r="C564" s="279"/>
      <c r="D564" s="279"/>
      <c r="E564" s="279"/>
      <c r="F564" s="279"/>
      <c r="G564" s="279"/>
      <c r="H564" s="279"/>
      <c r="I564" s="279"/>
      <c r="J564" s="279"/>
      <c r="K564" s="279"/>
      <c r="L564" s="280"/>
      <c r="M564" s="165">
        <v>10</v>
      </c>
      <c r="N564" s="165">
        <v>6</v>
      </c>
      <c r="O564" s="166" t="s">
        <v>477</v>
      </c>
      <c r="P564" s="198">
        <v>0</v>
      </c>
      <c r="Q564" s="281"/>
      <c r="R564" s="282"/>
      <c r="S564" s="235">
        <v>369.8</v>
      </c>
      <c r="T564" s="235">
        <v>0</v>
      </c>
      <c r="U564" s="235">
        <v>369.8</v>
      </c>
      <c r="V564" s="283"/>
      <c r="W564" s="283"/>
      <c r="X564" s="283"/>
      <c r="Y564" s="283"/>
      <c r="Z564" s="283"/>
      <c r="AA564" s="283"/>
      <c r="AB564" s="283"/>
      <c r="AC564" s="164"/>
    </row>
    <row r="565" spans="1:29" ht="21.75" customHeight="1">
      <c r="A565" s="147"/>
      <c r="B565" s="279" t="s">
        <v>59</v>
      </c>
      <c r="C565" s="279"/>
      <c r="D565" s="279"/>
      <c r="E565" s="279"/>
      <c r="F565" s="279"/>
      <c r="G565" s="279"/>
      <c r="H565" s="279"/>
      <c r="I565" s="279"/>
      <c r="J565" s="279"/>
      <c r="K565" s="279"/>
      <c r="L565" s="280"/>
      <c r="M565" s="165">
        <v>10</v>
      </c>
      <c r="N565" s="165">
        <v>6</v>
      </c>
      <c r="O565" s="166" t="s">
        <v>512</v>
      </c>
      <c r="P565" s="198">
        <v>0</v>
      </c>
      <c r="Q565" s="281"/>
      <c r="R565" s="282"/>
      <c r="S565" s="235">
        <v>369.8</v>
      </c>
      <c r="T565" s="235">
        <v>0</v>
      </c>
      <c r="U565" s="235">
        <v>369.8</v>
      </c>
      <c r="V565" s="283"/>
      <c r="W565" s="283"/>
      <c r="X565" s="283"/>
      <c r="Y565" s="283"/>
      <c r="Z565" s="283"/>
      <c r="AA565" s="283"/>
      <c r="AB565" s="283"/>
      <c r="AC565" s="164"/>
    </row>
    <row r="566" spans="1:29" ht="32.25" customHeight="1">
      <c r="A566" s="147"/>
      <c r="B566" s="279" t="s">
        <v>61</v>
      </c>
      <c r="C566" s="279"/>
      <c r="D566" s="279"/>
      <c r="E566" s="279"/>
      <c r="F566" s="279"/>
      <c r="G566" s="279"/>
      <c r="H566" s="279"/>
      <c r="I566" s="279"/>
      <c r="J566" s="279"/>
      <c r="K566" s="279"/>
      <c r="L566" s="280"/>
      <c r="M566" s="165">
        <v>10</v>
      </c>
      <c r="N566" s="165">
        <v>6</v>
      </c>
      <c r="O566" s="166" t="s">
        <v>514</v>
      </c>
      <c r="P566" s="198">
        <v>0</v>
      </c>
      <c r="Q566" s="281"/>
      <c r="R566" s="282"/>
      <c r="S566" s="235">
        <v>369.8</v>
      </c>
      <c r="T566" s="235">
        <v>0</v>
      </c>
      <c r="U566" s="235">
        <v>369.8</v>
      </c>
      <c r="V566" s="283"/>
      <c r="W566" s="283"/>
      <c r="X566" s="283"/>
      <c r="Y566" s="283"/>
      <c r="Z566" s="283"/>
      <c r="AA566" s="283"/>
      <c r="AB566" s="283"/>
      <c r="AC566" s="164"/>
    </row>
    <row r="567" spans="1:29" ht="21.75" customHeight="1">
      <c r="A567" s="147"/>
      <c r="B567" s="279" t="s">
        <v>342</v>
      </c>
      <c r="C567" s="279"/>
      <c r="D567" s="279"/>
      <c r="E567" s="279"/>
      <c r="F567" s="279"/>
      <c r="G567" s="279"/>
      <c r="H567" s="279"/>
      <c r="I567" s="279"/>
      <c r="J567" s="279"/>
      <c r="K567" s="279"/>
      <c r="L567" s="280"/>
      <c r="M567" s="165">
        <v>10</v>
      </c>
      <c r="N567" s="165">
        <v>6</v>
      </c>
      <c r="O567" s="166" t="s">
        <v>514</v>
      </c>
      <c r="P567" s="198" t="s">
        <v>25</v>
      </c>
      <c r="Q567" s="281"/>
      <c r="R567" s="282"/>
      <c r="S567" s="235">
        <v>369.8</v>
      </c>
      <c r="T567" s="235">
        <v>0</v>
      </c>
      <c r="U567" s="235">
        <v>369.8</v>
      </c>
      <c r="V567" s="283"/>
      <c r="W567" s="283"/>
      <c r="X567" s="283"/>
      <c r="Y567" s="283"/>
      <c r="Z567" s="283"/>
      <c r="AA567" s="283"/>
      <c r="AB567" s="283"/>
      <c r="AC567" s="164"/>
    </row>
    <row r="568" spans="1:29" ht="21.75" customHeight="1">
      <c r="A568" s="147"/>
      <c r="B568" s="279" t="s">
        <v>343</v>
      </c>
      <c r="C568" s="279"/>
      <c r="D568" s="279"/>
      <c r="E568" s="279"/>
      <c r="F568" s="279"/>
      <c r="G568" s="279"/>
      <c r="H568" s="279"/>
      <c r="I568" s="279"/>
      <c r="J568" s="279"/>
      <c r="K568" s="279"/>
      <c r="L568" s="280"/>
      <c r="M568" s="165">
        <v>10</v>
      </c>
      <c r="N568" s="165">
        <v>6</v>
      </c>
      <c r="O568" s="166" t="s">
        <v>514</v>
      </c>
      <c r="P568" s="198" t="s">
        <v>27</v>
      </c>
      <c r="Q568" s="281"/>
      <c r="R568" s="282"/>
      <c r="S568" s="235">
        <v>369.8</v>
      </c>
      <c r="T568" s="235">
        <v>0</v>
      </c>
      <c r="U568" s="235">
        <v>369.8</v>
      </c>
      <c r="V568" s="283"/>
      <c r="W568" s="283"/>
      <c r="X568" s="283"/>
      <c r="Y568" s="283"/>
      <c r="Z568" s="283"/>
      <c r="AA568" s="283"/>
      <c r="AB568" s="283"/>
      <c r="AC568" s="164"/>
    </row>
    <row r="569" spans="1:29" ht="21.75" customHeight="1">
      <c r="A569" s="147"/>
      <c r="B569" s="279" t="s">
        <v>344</v>
      </c>
      <c r="C569" s="279"/>
      <c r="D569" s="279"/>
      <c r="E569" s="279"/>
      <c r="F569" s="279"/>
      <c r="G569" s="279"/>
      <c r="H569" s="279"/>
      <c r="I569" s="279"/>
      <c r="J569" s="279"/>
      <c r="K569" s="279"/>
      <c r="L569" s="280"/>
      <c r="M569" s="165">
        <v>10</v>
      </c>
      <c r="N569" s="165">
        <v>6</v>
      </c>
      <c r="O569" s="166" t="s">
        <v>514</v>
      </c>
      <c r="P569" s="198" t="s">
        <v>28</v>
      </c>
      <c r="Q569" s="281"/>
      <c r="R569" s="282"/>
      <c r="S569" s="235">
        <v>12.8</v>
      </c>
      <c r="T569" s="235">
        <v>0</v>
      </c>
      <c r="U569" s="235">
        <v>12.8</v>
      </c>
      <c r="V569" s="283"/>
      <c r="W569" s="283"/>
      <c r="X569" s="283"/>
      <c r="Y569" s="283"/>
      <c r="Z569" s="283"/>
      <c r="AA569" s="283"/>
      <c r="AB569" s="283"/>
      <c r="AC569" s="164"/>
    </row>
    <row r="570" spans="1:29" ht="12.75" customHeight="1">
      <c r="A570" s="147"/>
      <c r="B570" s="279" t="s">
        <v>345</v>
      </c>
      <c r="C570" s="279"/>
      <c r="D570" s="279"/>
      <c r="E570" s="279"/>
      <c r="F570" s="279"/>
      <c r="G570" s="279"/>
      <c r="H570" s="279"/>
      <c r="I570" s="279"/>
      <c r="J570" s="279"/>
      <c r="K570" s="279"/>
      <c r="L570" s="280"/>
      <c r="M570" s="165">
        <v>10</v>
      </c>
      <c r="N570" s="165">
        <v>6</v>
      </c>
      <c r="O570" s="166" t="s">
        <v>514</v>
      </c>
      <c r="P570" s="198" t="s">
        <v>29</v>
      </c>
      <c r="Q570" s="281"/>
      <c r="R570" s="282"/>
      <c r="S570" s="235">
        <v>357</v>
      </c>
      <c r="T570" s="235">
        <v>0</v>
      </c>
      <c r="U570" s="235">
        <v>357</v>
      </c>
      <c r="V570" s="283"/>
      <c r="W570" s="283"/>
      <c r="X570" s="283"/>
      <c r="Y570" s="283"/>
      <c r="Z570" s="283"/>
      <c r="AA570" s="283"/>
      <c r="AB570" s="283"/>
      <c r="AC570" s="164"/>
    </row>
    <row r="571" spans="1:29" ht="12.75" customHeight="1">
      <c r="A571" s="147"/>
      <c r="B571" s="289" t="s">
        <v>515</v>
      </c>
      <c r="C571" s="289"/>
      <c r="D571" s="289"/>
      <c r="E571" s="289"/>
      <c r="F571" s="289"/>
      <c r="G571" s="289"/>
      <c r="H571" s="289"/>
      <c r="I571" s="289"/>
      <c r="J571" s="289"/>
      <c r="K571" s="289"/>
      <c r="L571" s="290"/>
      <c r="M571" s="167">
        <v>11</v>
      </c>
      <c r="N571" s="167">
        <v>0</v>
      </c>
      <c r="O571" s="168">
        <v>0</v>
      </c>
      <c r="P571" s="229">
        <v>0</v>
      </c>
      <c r="Q571" s="291"/>
      <c r="R571" s="292"/>
      <c r="S571" s="233">
        <v>700.5</v>
      </c>
      <c r="T571" s="233">
        <v>200</v>
      </c>
      <c r="U571" s="233">
        <v>900.5</v>
      </c>
      <c r="V571" s="293"/>
      <c r="W571" s="293"/>
      <c r="X571" s="293"/>
      <c r="Y571" s="293"/>
      <c r="Z571" s="293"/>
      <c r="AA571" s="293"/>
      <c r="AB571" s="293"/>
      <c r="AC571" s="164"/>
    </row>
    <row r="572" spans="1:29" ht="20.25" customHeight="1">
      <c r="A572" s="147"/>
      <c r="B572" s="284" t="s">
        <v>99</v>
      </c>
      <c r="C572" s="284"/>
      <c r="D572" s="284"/>
      <c r="E572" s="284"/>
      <c r="F572" s="284"/>
      <c r="G572" s="284"/>
      <c r="H572" s="284"/>
      <c r="I572" s="284"/>
      <c r="J572" s="284"/>
      <c r="K572" s="284"/>
      <c r="L572" s="285"/>
      <c r="M572" s="169">
        <v>11</v>
      </c>
      <c r="N572" s="169">
        <v>5</v>
      </c>
      <c r="O572" s="170">
        <v>0</v>
      </c>
      <c r="P572" s="230">
        <v>0</v>
      </c>
      <c r="Q572" s="286"/>
      <c r="R572" s="287"/>
      <c r="S572" s="234">
        <v>700.5</v>
      </c>
      <c r="T572" s="234">
        <v>200</v>
      </c>
      <c r="U572" s="234">
        <v>900.5</v>
      </c>
      <c r="V572" s="288"/>
      <c r="W572" s="288"/>
      <c r="X572" s="288"/>
      <c r="Y572" s="288"/>
      <c r="Z572" s="288"/>
      <c r="AA572" s="288"/>
      <c r="AB572" s="288"/>
      <c r="AC572" s="164"/>
    </row>
    <row r="573" spans="1:29" ht="32.25" customHeight="1">
      <c r="A573" s="147"/>
      <c r="B573" s="279" t="s">
        <v>501</v>
      </c>
      <c r="C573" s="279"/>
      <c r="D573" s="279"/>
      <c r="E573" s="279"/>
      <c r="F573" s="279"/>
      <c r="G573" s="279"/>
      <c r="H573" s="279"/>
      <c r="I573" s="279"/>
      <c r="J573" s="279"/>
      <c r="K573" s="279"/>
      <c r="L573" s="280"/>
      <c r="M573" s="165">
        <v>11</v>
      </c>
      <c r="N573" s="165">
        <v>5</v>
      </c>
      <c r="O573" s="166" t="s">
        <v>502</v>
      </c>
      <c r="P573" s="198">
        <v>0</v>
      </c>
      <c r="Q573" s="281"/>
      <c r="R573" s="282"/>
      <c r="S573" s="235">
        <v>200</v>
      </c>
      <c r="T573" s="235">
        <v>0</v>
      </c>
      <c r="U573" s="235">
        <v>200</v>
      </c>
      <c r="V573" s="283"/>
      <c r="W573" s="283"/>
      <c r="X573" s="283"/>
      <c r="Y573" s="283"/>
      <c r="Z573" s="283"/>
      <c r="AA573" s="283"/>
      <c r="AB573" s="283"/>
      <c r="AC573" s="164"/>
    </row>
    <row r="574" spans="1:29" ht="12.75" customHeight="1">
      <c r="A574" s="147"/>
      <c r="B574" s="279" t="s">
        <v>115</v>
      </c>
      <c r="C574" s="279"/>
      <c r="D574" s="279"/>
      <c r="E574" s="279"/>
      <c r="F574" s="279"/>
      <c r="G574" s="279"/>
      <c r="H574" s="279"/>
      <c r="I574" s="279"/>
      <c r="J574" s="279"/>
      <c r="K574" s="279"/>
      <c r="L574" s="280"/>
      <c r="M574" s="165">
        <v>11</v>
      </c>
      <c r="N574" s="165">
        <v>5</v>
      </c>
      <c r="O574" s="166" t="s">
        <v>516</v>
      </c>
      <c r="P574" s="198">
        <v>0</v>
      </c>
      <c r="Q574" s="281"/>
      <c r="R574" s="282"/>
      <c r="S574" s="235">
        <v>200</v>
      </c>
      <c r="T574" s="235">
        <v>0</v>
      </c>
      <c r="U574" s="235">
        <v>200</v>
      </c>
      <c r="V574" s="283"/>
      <c r="W574" s="283"/>
      <c r="X574" s="283"/>
      <c r="Y574" s="283"/>
      <c r="Z574" s="283"/>
      <c r="AA574" s="283"/>
      <c r="AB574" s="283"/>
      <c r="AC574" s="164"/>
    </row>
    <row r="575" spans="1:29" ht="12.75" customHeight="1">
      <c r="A575" s="147"/>
      <c r="B575" s="279" t="s">
        <v>100</v>
      </c>
      <c r="C575" s="279"/>
      <c r="D575" s="279"/>
      <c r="E575" s="279"/>
      <c r="F575" s="279"/>
      <c r="G575" s="279"/>
      <c r="H575" s="279"/>
      <c r="I575" s="279"/>
      <c r="J575" s="279"/>
      <c r="K575" s="279"/>
      <c r="L575" s="280"/>
      <c r="M575" s="165">
        <v>11</v>
      </c>
      <c r="N575" s="165">
        <v>5</v>
      </c>
      <c r="O575" s="166" t="s">
        <v>517</v>
      </c>
      <c r="P575" s="198">
        <v>0</v>
      </c>
      <c r="Q575" s="281"/>
      <c r="R575" s="282"/>
      <c r="S575" s="235">
        <v>200</v>
      </c>
      <c r="T575" s="235">
        <v>0</v>
      </c>
      <c r="U575" s="235">
        <v>200</v>
      </c>
      <c r="V575" s="283"/>
      <c r="W575" s="283"/>
      <c r="X575" s="283"/>
      <c r="Y575" s="283"/>
      <c r="Z575" s="283"/>
      <c r="AA575" s="283"/>
      <c r="AB575" s="283"/>
      <c r="AC575" s="164"/>
    </row>
    <row r="576" spans="1:29" ht="53.25" customHeight="1">
      <c r="A576" s="147"/>
      <c r="B576" s="279" t="s">
        <v>17</v>
      </c>
      <c r="C576" s="279"/>
      <c r="D576" s="279"/>
      <c r="E576" s="279"/>
      <c r="F576" s="279"/>
      <c r="G576" s="279"/>
      <c r="H576" s="279"/>
      <c r="I576" s="279"/>
      <c r="J576" s="279"/>
      <c r="K576" s="279"/>
      <c r="L576" s="280"/>
      <c r="M576" s="165">
        <v>11</v>
      </c>
      <c r="N576" s="165">
        <v>5</v>
      </c>
      <c r="O576" s="166" t="s">
        <v>517</v>
      </c>
      <c r="P576" s="198" t="s">
        <v>18</v>
      </c>
      <c r="Q576" s="281"/>
      <c r="R576" s="282"/>
      <c r="S576" s="235">
        <v>10</v>
      </c>
      <c r="T576" s="235">
        <v>0</v>
      </c>
      <c r="U576" s="235">
        <v>10</v>
      </c>
      <c r="V576" s="283"/>
      <c r="W576" s="283"/>
      <c r="X576" s="283"/>
      <c r="Y576" s="283"/>
      <c r="Z576" s="283"/>
      <c r="AA576" s="283"/>
      <c r="AB576" s="283"/>
      <c r="AC576" s="164"/>
    </row>
    <row r="577" spans="1:29" ht="21.75" customHeight="1">
      <c r="A577" s="147"/>
      <c r="B577" s="279" t="s">
        <v>38</v>
      </c>
      <c r="C577" s="279"/>
      <c r="D577" s="279"/>
      <c r="E577" s="279"/>
      <c r="F577" s="279"/>
      <c r="G577" s="279"/>
      <c r="H577" s="279"/>
      <c r="I577" s="279"/>
      <c r="J577" s="279"/>
      <c r="K577" s="279"/>
      <c r="L577" s="280"/>
      <c r="M577" s="165">
        <v>11</v>
      </c>
      <c r="N577" s="165">
        <v>5</v>
      </c>
      <c r="O577" s="166" t="s">
        <v>517</v>
      </c>
      <c r="P577" s="198" t="s">
        <v>39</v>
      </c>
      <c r="Q577" s="281"/>
      <c r="R577" s="282"/>
      <c r="S577" s="235">
        <v>10</v>
      </c>
      <c r="T577" s="235">
        <v>0</v>
      </c>
      <c r="U577" s="235">
        <v>10</v>
      </c>
      <c r="V577" s="283"/>
      <c r="W577" s="283"/>
      <c r="X577" s="283"/>
      <c r="Y577" s="283"/>
      <c r="Z577" s="283"/>
      <c r="AA577" s="283"/>
      <c r="AB577" s="283"/>
      <c r="AC577" s="164"/>
    </row>
    <row r="578" spans="1:29" ht="42.75" customHeight="1">
      <c r="A578" s="147"/>
      <c r="B578" s="279" t="s">
        <v>518</v>
      </c>
      <c r="C578" s="279"/>
      <c r="D578" s="279"/>
      <c r="E578" s="279"/>
      <c r="F578" s="279"/>
      <c r="G578" s="279"/>
      <c r="H578" s="279"/>
      <c r="I578" s="279"/>
      <c r="J578" s="279"/>
      <c r="K578" s="279"/>
      <c r="L578" s="280"/>
      <c r="M578" s="165">
        <v>11</v>
      </c>
      <c r="N578" s="165">
        <v>5</v>
      </c>
      <c r="O578" s="166" t="s">
        <v>517</v>
      </c>
      <c r="P578" s="198" t="s">
        <v>519</v>
      </c>
      <c r="Q578" s="281"/>
      <c r="R578" s="282"/>
      <c r="S578" s="235">
        <v>10</v>
      </c>
      <c r="T578" s="235">
        <v>0</v>
      </c>
      <c r="U578" s="235">
        <v>10</v>
      </c>
      <c r="V578" s="283"/>
      <c r="W578" s="283"/>
      <c r="X578" s="283"/>
      <c r="Y578" s="283"/>
      <c r="Z578" s="283"/>
      <c r="AA578" s="283"/>
      <c r="AB578" s="283"/>
      <c r="AC578" s="164"/>
    </row>
    <row r="579" spans="1:29" ht="21.75" customHeight="1">
      <c r="A579" s="147"/>
      <c r="B579" s="279" t="s">
        <v>342</v>
      </c>
      <c r="C579" s="279"/>
      <c r="D579" s="279"/>
      <c r="E579" s="279"/>
      <c r="F579" s="279"/>
      <c r="G579" s="279"/>
      <c r="H579" s="279"/>
      <c r="I579" s="279"/>
      <c r="J579" s="279"/>
      <c r="K579" s="279"/>
      <c r="L579" s="280"/>
      <c r="M579" s="165">
        <v>11</v>
      </c>
      <c r="N579" s="165">
        <v>5</v>
      </c>
      <c r="O579" s="166" t="s">
        <v>517</v>
      </c>
      <c r="P579" s="198" t="s">
        <v>25</v>
      </c>
      <c r="Q579" s="281"/>
      <c r="R579" s="282"/>
      <c r="S579" s="235">
        <v>190</v>
      </c>
      <c r="T579" s="235">
        <v>0</v>
      </c>
      <c r="U579" s="235">
        <v>190</v>
      </c>
      <c r="V579" s="283"/>
      <c r="W579" s="283"/>
      <c r="X579" s="283"/>
      <c r="Y579" s="283"/>
      <c r="Z579" s="283"/>
      <c r="AA579" s="283"/>
      <c r="AB579" s="283"/>
      <c r="AC579" s="164"/>
    </row>
    <row r="580" spans="1:29" ht="21.75" customHeight="1">
      <c r="A580" s="147"/>
      <c r="B580" s="279" t="s">
        <v>343</v>
      </c>
      <c r="C580" s="279"/>
      <c r="D580" s="279"/>
      <c r="E580" s="279"/>
      <c r="F580" s="279"/>
      <c r="G580" s="279"/>
      <c r="H580" s="279"/>
      <c r="I580" s="279"/>
      <c r="J580" s="279"/>
      <c r="K580" s="279"/>
      <c r="L580" s="280"/>
      <c r="M580" s="165">
        <v>11</v>
      </c>
      <c r="N580" s="165">
        <v>5</v>
      </c>
      <c r="O580" s="166" t="s">
        <v>517</v>
      </c>
      <c r="P580" s="198" t="s">
        <v>27</v>
      </c>
      <c r="Q580" s="281"/>
      <c r="R580" s="282"/>
      <c r="S580" s="235">
        <v>190</v>
      </c>
      <c r="T580" s="235">
        <v>0</v>
      </c>
      <c r="U580" s="235">
        <v>190</v>
      </c>
      <c r="V580" s="283"/>
      <c r="W580" s="283"/>
      <c r="X580" s="283"/>
      <c r="Y580" s="283"/>
      <c r="Z580" s="283"/>
      <c r="AA580" s="283"/>
      <c r="AB580" s="283"/>
      <c r="AC580" s="164"/>
    </row>
    <row r="581" spans="1:29" ht="21.75" customHeight="1">
      <c r="A581" s="147"/>
      <c r="B581" s="279" t="s">
        <v>344</v>
      </c>
      <c r="C581" s="279"/>
      <c r="D581" s="279"/>
      <c r="E581" s="279"/>
      <c r="F581" s="279"/>
      <c r="G581" s="279"/>
      <c r="H581" s="279"/>
      <c r="I581" s="279"/>
      <c r="J581" s="279"/>
      <c r="K581" s="279"/>
      <c r="L581" s="280"/>
      <c r="M581" s="165">
        <v>11</v>
      </c>
      <c r="N581" s="165">
        <v>5</v>
      </c>
      <c r="O581" s="166" t="s">
        <v>517</v>
      </c>
      <c r="P581" s="198" t="s">
        <v>28</v>
      </c>
      <c r="Q581" s="281"/>
      <c r="R581" s="282"/>
      <c r="S581" s="235">
        <v>20</v>
      </c>
      <c r="T581" s="235">
        <v>0</v>
      </c>
      <c r="U581" s="235">
        <v>20</v>
      </c>
      <c r="V581" s="283"/>
      <c r="W581" s="283"/>
      <c r="X581" s="283"/>
      <c r="Y581" s="283"/>
      <c r="Z581" s="283"/>
      <c r="AA581" s="283"/>
      <c r="AB581" s="283"/>
      <c r="AC581" s="164"/>
    </row>
    <row r="582" spans="1:29" ht="12.75" customHeight="1">
      <c r="A582" s="147"/>
      <c r="B582" s="279" t="s">
        <v>345</v>
      </c>
      <c r="C582" s="279"/>
      <c r="D582" s="279"/>
      <c r="E582" s="279"/>
      <c r="F582" s="279"/>
      <c r="G582" s="279"/>
      <c r="H582" s="279"/>
      <c r="I582" s="279"/>
      <c r="J582" s="279"/>
      <c r="K582" s="279"/>
      <c r="L582" s="280"/>
      <c r="M582" s="165">
        <v>11</v>
      </c>
      <c r="N582" s="165">
        <v>5</v>
      </c>
      <c r="O582" s="166" t="s">
        <v>517</v>
      </c>
      <c r="P582" s="198" t="s">
        <v>29</v>
      </c>
      <c r="Q582" s="281"/>
      <c r="R582" s="282"/>
      <c r="S582" s="235">
        <v>170</v>
      </c>
      <c r="T582" s="235">
        <v>0</v>
      </c>
      <c r="U582" s="235">
        <v>170</v>
      </c>
      <c r="V582" s="283"/>
      <c r="W582" s="283"/>
      <c r="X582" s="283"/>
      <c r="Y582" s="283"/>
      <c r="Z582" s="283"/>
      <c r="AA582" s="283"/>
      <c r="AB582" s="283"/>
      <c r="AC582" s="164"/>
    </row>
    <row r="583" spans="1:29" ht="32.25" customHeight="1">
      <c r="A583" s="147"/>
      <c r="B583" s="279" t="s">
        <v>501</v>
      </c>
      <c r="C583" s="279"/>
      <c r="D583" s="279"/>
      <c r="E583" s="279"/>
      <c r="F583" s="279"/>
      <c r="G583" s="279"/>
      <c r="H583" s="279"/>
      <c r="I583" s="279"/>
      <c r="J583" s="279"/>
      <c r="K583" s="279"/>
      <c r="L583" s="280"/>
      <c r="M583" s="165">
        <v>11</v>
      </c>
      <c r="N583" s="165">
        <v>5</v>
      </c>
      <c r="O583" s="166" t="s">
        <v>502</v>
      </c>
      <c r="P583" s="198">
        <v>0</v>
      </c>
      <c r="Q583" s="281"/>
      <c r="R583" s="282"/>
      <c r="S583" s="235">
        <v>500.5</v>
      </c>
      <c r="T583" s="235">
        <v>200</v>
      </c>
      <c r="U583" s="235">
        <v>700.5</v>
      </c>
      <c r="V583" s="283"/>
      <c r="W583" s="283"/>
      <c r="X583" s="283"/>
      <c r="Y583" s="283"/>
      <c r="Z583" s="283"/>
      <c r="AA583" s="283"/>
      <c r="AB583" s="283"/>
      <c r="AC583" s="164"/>
    </row>
    <row r="584" spans="1:29" ht="12.75" customHeight="1">
      <c r="A584" s="147"/>
      <c r="B584" s="279" t="s">
        <v>503</v>
      </c>
      <c r="C584" s="279"/>
      <c r="D584" s="279"/>
      <c r="E584" s="279"/>
      <c r="F584" s="279"/>
      <c r="G584" s="279"/>
      <c r="H584" s="279"/>
      <c r="I584" s="279"/>
      <c r="J584" s="279"/>
      <c r="K584" s="279"/>
      <c r="L584" s="280"/>
      <c r="M584" s="165">
        <v>11</v>
      </c>
      <c r="N584" s="165">
        <v>5</v>
      </c>
      <c r="O584" s="166" t="s">
        <v>504</v>
      </c>
      <c r="P584" s="198">
        <v>0</v>
      </c>
      <c r="Q584" s="281"/>
      <c r="R584" s="282"/>
      <c r="S584" s="235">
        <v>500.5</v>
      </c>
      <c r="T584" s="235">
        <v>200</v>
      </c>
      <c r="U584" s="235">
        <v>700.5</v>
      </c>
      <c r="V584" s="283"/>
      <c r="W584" s="283"/>
      <c r="X584" s="283"/>
      <c r="Y584" s="283"/>
      <c r="Z584" s="283"/>
      <c r="AA584" s="283"/>
      <c r="AB584" s="283"/>
      <c r="AC584" s="164"/>
    </row>
    <row r="585" spans="1:29" ht="12.75" customHeight="1">
      <c r="A585" s="147"/>
      <c r="B585" s="279" t="s">
        <v>100</v>
      </c>
      <c r="C585" s="279"/>
      <c r="D585" s="279"/>
      <c r="E585" s="279"/>
      <c r="F585" s="279"/>
      <c r="G585" s="279"/>
      <c r="H585" s="279"/>
      <c r="I585" s="279"/>
      <c r="J585" s="279"/>
      <c r="K585" s="279"/>
      <c r="L585" s="280"/>
      <c r="M585" s="165">
        <v>11</v>
      </c>
      <c r="N585" s="165">
        <v>5</v>
      </c>
      <c r="O585" s="166" t="s">
        <v>520</v>
      </c>
      <c r="P585" s="198">
        <v>0</v>
      </c>
      <c r="Q585" s="281"/>
      <c r="R585" s="282"/>
      <c r="S585" s="235">
        <v>500.5</v>
      </c>
      <c r="T585" s="235">
        <v>200</v>
      </c>
      <c r="U585" s="235">
        <v>700.5</v>
      </c>
      <c r="V585" s="283"/>
      <c r="W585" s="283"/>
      <c r="X585" s="283"/>
      <c r="Y585" s="283"/>
      <c r="Z585" s="283"/>
      <c r="AA585" s="283"/>
      <c r="AB585" s="283"/>
      <c r="AC585" s="164"/>
    </row>
    <row r="586" spans="1:29" ht="53.25" customHeight="1">
      <c r="A586" s="147"/>
      <c r="B586" s="279" t="s">
        <v>17</v>
      </c>
      <c r="C586" s="279"/>
      <c r="D586" s="279"/>
      <c r="E586" s="279"/>
      <c r="F586" s="279"/>
      <c r="G586" s="279"/>
      <c r="H586" s="279"/>
      <c r="I586" s="279"/>
      <c r="J586" s="279"/>
      <c r="K586" s="279"/>
      <c r="L586" s="280"/>
      <c r="M586" s="165">
        <v>11</v>
      </c>
      <c r="N586" s="165">
        <v>5</v>
      </c>
      <c r="O586" s="166" t="s">
        <v>520</v>
      </c>
      <c r="P586" s="198" t="s">
        <v>18</v>
      </c>
      <c r="Q586" s="281"/>
      <c r="R586" s="282"/>
      <c r="S586" s="235">
        <v>62</v>
      </c>
      <c r="T586" s="235">
        <v>0</v>
      </c>
      <c r="U586" s="235">
        <v>62</v>
      </c>
      <c r="V586" s="283"/>
      <c r="W586" s="283"/>
      <c r="X586" s="283"/>
      <c r="Y586" s="283"/>
      <c r="Z586" s="283"/>
      <c r="AA586" s="283"/>
      <c r="AB586" s="283"/>
      <c r="AC586" s="164"/>
    </row>
    <row r="587" spans="1:29" ht="21.75" customHeight="1">
      <c r="A587" s="147"/>
      <c r="B587" s="279" t="s">
        <v>38</v>
      </c>
      <c r="C587" s="279"/>
      <c r="D587" s="279"/>
      <c r="E587" s="279"/>
      <c r="F587" s="279"/>
      <c r="G587" s="279"/>
      <c r="H587" s="279"/>
      <c r="I587" s="279"/>
      <c r="J587" s="279"/>
      <c r="K587" s="279"/>
      <c r="L587" s="280"/>
      <c r="M587" s="165">
        <v>11</v>
      </c>
      <c r="N587" s="165">
        <v>5</v>
      </c>
      <c r="O587" s="166" t="s">
        <v>520</v>
      </c>
      <c r="P587" s="198" t="s">
        <v>39</v>
      </c>
      <c r="Q587" s="281"/>
      <c r="R587" s="282"/>
      <c r="S587" s="235">
        <v>62</v>
      </c>
      <c r="T587" s="235">
        <v>0</v>
      </c>
      <c r="U587" s="235">
        <v>62</v>
      </c>
      <c r="V587" s="283"/>
      <c r="W587" s="283"/>
      <c r="X587" s="283"/>
      <c r="Y587" s="283"/>
      <c r="Z587" s="283"/>
      <c r="AA587" s="283"/>
      <c r="AB587" s="283"/>
      <c r="AC587" s="164"/>
    </row>
    <row r="588" spans="1:29" ht="42.75" customHeight="1">
      <c r="A588" s="147"/>
      <c r="B588" s="279" t="s">
        <v>518</v>
      </c>
      <c r="C588" s="279"/>
      <c r="D588" s="279"/>
      <c r="E588" s="279"/>
      <c r="F588" s="279"/>
      <c r="G588" s="279"/>
      <c r="H588" s="279"/>
      <c r="I588" s="279"/>
      <c r="J588" s="279"/>
      <c r="K588" s="279"/>
      <c r="L588" s="280"/>
      <c r="M588" s="165">
        <v>11</v>
      </c>
      <c r="N588" s="165">
        <v>5</v>
      </c>
      <c r="O588" s="166" t="s">
        <v>520</v>
      </c>
      <c r="P588" s="198" t="s">
        <v>519</v>
      </c>
      <c r="Q588" s="281"/>
      <c r="R588" s="282"/>
      <c r="S588" s="235">
        <v>62</v>
      </c>
      <c r="T588" s="235">
        <v>0</v>
      </c>
      <c r="U588" s="235">
        <v>62</v>
      </c>
      <c r="V588" s="283"/>
      <c r="W588" s="283"/>
      <c r="X588" s="283"/>
      <c r="Y588" s="283"/>
      <c r="Z588" s="283"/>
      <c r="AA588" s="283"/>
      <c r="AB588" s="283"/>
      <c r="AC588" s="164"/>
    </row>
    <row r="589" spans="1:29" ht="21.75" customHeight="1">
      <c r="A589" s="147"/>
      <c r="B589" s="279" t="s">
        <v>342</v>
      </c>
      <c r="C589" s="279"/>
      <c r="D589" s="279"/>
      <c r="E589" s="279"/>
      <c r="F589" s="279"/>
      <c r="G589" s="279"/>
      <c r="H589" s="279"/>
      <c r="I589" s="279"/>
      <c r="J589" s="279"/>
      <c r="K589" s="279"/>
      <c r="L589" s="280"/>
      <c r="M589" s="165">
        <v>11</v>
      </c>
      <c r="N589" s="165">
        <v>5</v>
      </c>
      <c r="O589" s="166" t="s">
        <v>520</v>
      </c>
      <c r="P589" s="198" t="s">
        <v>25</v>
      </c>
      <c r="Q589" s="281"/>
      <c r="R589" s="282"/>
      <c r="S589" s="235">
        <v>438.5</v>
      </c>
      <c r="T589" s="235">
        <v>200</v>
      </c>
      <c r="U589" s="235">
        <v>638.5</v>
      </c>
      <c r="V589" s="283"/>
      <c r="W589" s="283"/>
      <c r="X589" s="283"/>
      <c r="Y589" s="283"/>
      <c r="Z589" s="283"/>
      <c r="AA589" s="283"/>
      <c r="AB589" s="283"/>
      <c r="AC589" s="164"/>
    </row>
    <row r="590" spans="1:29" ht="21.75" customHeight="1">
      <c r="A590" s="147"/>
      <c r="B590" s="279" t="s">
        <v>343</v>
      </c>
      <c r="C590" s="279"/>
      <c r="D590" s="279"/>
      <c r="E590" s="279"/>
      <c r="F590" s="279"/>
      <c r="G590" s="279"/>
      <c r="H590" s="279"/>
      <c r="I590" s="279"/>
      <c r="J590" s="279"/>
      <c r="K590" s="279"/>
      <c r="L590" s="280"/>
      <c r="M590" s="165">
        <v>11</v>
      </c>
      <c r="N590" s="165">
        <v>5</v>
      </c>
      <c r="O590" s="166" t="s">
        <v>520</v>
      </c>
      <c r="P590" s="198" t="s">
        <v>27</v>
      </c>
      <c r="Q590" s="281"/>
      <c r="R590" s="282"/>
      <c r="S590" s="235">
        <v>438.5</v>
      </c>
      <c r="T590" s="235">
        <v>200</v>
      </c>
      <c r="U590" s="235">
        <v>638.5</v>
      </c>
      <c r="V590" s="283"/>
      <c r="W590" s="283"/>
      <c r="X590" s="283"/>
      <c r="Y590" s="283"/>
      <c r="Z590" s="283"/>
      <c r="AA590" s="283"/>
      <c r="AB590" s="283"/>
      <c r="AC590" s="164"/>
    </row>
    <row r="591" spans="1:29" ht="12.75" customHeight="1">
      <c r="A591" s="147"/>
      <c r="B591" s="279" t="s">
        <v>345</v>
      </c>
      <c r="C591" s="279"/>
      <c r="D591" s="279"/>
      <c r="E591" s="279"/>
      <c r="F591" s="279"/>
      <c r="G591" s="279"/>
      <c r="H591" s="279"/>
      <c r="I591" s="279"/>
      <c r="J591" s="279"/>
      <c r="K591" s="279"/>
      <c r="L591" s="280"/>
      <c r="M591" s="165">
        <v>11</v>
      </c>
      <c r="N591" s="165">
        <v>5</v>
      </c>
      <c r="O591" s="166" t="s">
        <v>520</v>
      </c>
      <c r="P591" s="198" t="s">
        <v>29</v>
      </c>
      <c r="Q591" s="281"/>
      <c r="R591" s="282"/>
      <c r="S591" s="235">
        <v>438.5</v>
      </c>
      <c r="T591" s="235">
        <v>200</v>
      </c>
      <c r="U591" s="235">
        <v>638.5</v>
      </c>
      <c r="V591" s="283"/>
      <c r="W591" s="283"/>
      <c r="X591" s="283"/>
      <c r="Y591" s="283"/>
      <c r="Z591" s="283"/>
      <c r="AA591" s="283"/>
      <c r="AB591" s="283"/>
      <c r="AC591" s="164"/>
    </row>
    <row r="592" spans="1:29" ht="12.75" customHeight="1">
      <c r="A592" s="147"/>
      <c r="B592" s="289" t="s">
        <v>521</v>
      </c>
      <c r="C592" s="289"/>
      <c r="D592" s="289"/>
      <c r="E592" s="289"/>
      <c r="F592" s="289"/>
      <c r="G592" s="289"/>
      <c r="H592" s="289"/>
      <c r="I592" s="289"/>
      <c r="J592" s="289"/>
      <c r="K592" s="289"/>
      <c r="L592" s="290"/>
      <c r="M592" s="167">
        <v>12</v>
      </c>
      <c r="N592" s="167">
        <v>0</v>
      </c>
      <c r="O592" s="168">
        <v>0</v>
      </c>
      <c r="P592" s="229">
        <v>0</v>
      </c>
      <c r="Q592" s="291"/>
      <c r="R592" s="292"/>
      <c r="S592" s="233">
        <v>140</v>
      </c>
      <c r="T592" s="233">
        <v>0</v>
      </c>
      <c r="U592" s="233">
        <v>140</v>
      </c>
      <c r="V592" s="293"/>
      <c r="W592" s="293"/>
      <c r="X592" s="293"/>
      <c r="Y592" s="293"/>
      <c r="Z592" s="293"/>
      <c r="AA592" s="293"/>
      <c r="AB592" s="293"/>
      <c r="AC592" s="164"/>
    </row>
    <row r="593" spans="1:29" ht="12.75" customHeight="1">
      <c r="A593" s="147"/>
      <c r="B593" s="284" t="s">
        <v>101</v>
      </c>
      <c r="C593" s="284"/>
      <c r="D593" s="284"/>
      <c r="E593" s="284"/>
      <c r="F593" s="284"/>
      <c r="G593" s="284"/>
      <c r="H593" s="284"/>
      <c r="I593" s="284"/>
      <c r="J593" s="284"/>
      <c r="K593" s="284"/>
      <c r="L593" s="285"/>
      <c r="M593" s="169">
        <v>12</v>
      </c>
      <c r="N593" s="169">
        <v>2</v>
      </c>
      <c r="O593" s="170">
        <v>0</v>
      </c>
      <c r="P593" s="230">
        <v>0</v>
      </c>
      <c r="Q593" s="286"/>
      <c r="R593" s="287"/>
      <c r="S593" s="234">
        <v>140</v>
      </c>
      <c r="T593" s="234">
        <v>0</v>
      </c>
      <c r="U593" s="234">
        <v>140</v>
      </c>
      <c r="V593" s="288"/>
      <c r="W593" s="288"/>
      <c r="X593" s="288"/>
      <c r="Y593" s="288"/>
      <c r="Z593" s="288"/>
      <c r="AA593" s="288"/>
      <c r="AB593" s="288"/>
      <c r="AC593" s="164"/>
    </row>
    <row r="594" spans="1:29" ht="32.25" customHeight="1">
      <c r="A594" s="147"/>
      <c r="B594" s="279" t="s">
        <v>326</v>
      </c>
      <c r="C594" s="279"/>
      <c r="D594" s="279"/>
      <c r="E594" s="279"/>
      <c r="F594" s="279"/>
      <c r="G594" s="279"/>
      <c r="H594" s="279"/>
      <c r="I594" s="279"/>
      <c r="J594" s="279"/>
      <c r="K594" s="279"/>
      <c r="L594" s="280"/>
      <c r="M594" s="165">
        <v>12</v>
      </c>
      <c r="N594" s="165">
        <v>2</v>
      </c>
      <c r="O594" s="166" t="s">
        <v>327</v>
      </c>
      <c r="P594" s="198">
        <v>0</v>
      </c>
      <c r="Q594" s="281"/>
      <c r="R594" s="282"/>
      <c r="S594" s="235">
        <v>140</v>
      </c>
      <c r="T594" s="235">
        <v>0</v>
      </c>
      <c r="U594" s="235">
        <v>140</v>
      </c>
      <c r="V594" s="283"/>
      <c r="W594" s="283"/>
      <c r="X594" s="283"/>
      <c r="Y594" s="283"/>
      <c r="Z594" s="283"/>
      <c r="AA594" s="283"/>
      <c r="AB594" s="283"/>
      <c r="AC594" s="164"/>
    </row>
    <row r="595" spans="1:29" ht="21.75" customHeight="1">
      <c r="A595" s="147"/>
      <c r="B595" s="279" t="s">
        <v>522</v>
      </c>
      <c r="C595" s="279"/>
      <c r="D595" s="279"/>
      <c r="E595" s="279"/>
      <c r="F595" s="279"/>
      <c r="G595" s="279"/>
      <c r="H595" s="279"/>
      <c r="I595" s="279"/>
      <c r="J595" s="279"/>
      <c r="K595" s="279"/>
      <c r="L595" s="280"/>
      <c r="M595" s="165">
        <v>12</v>
      </c>
      <c r="N595" s="165">
        <v>2</v>
      </c>
      <c r="O595" s="166" t="s">
        <v>523</v>
      </c>
      <c r="P595" s="198">
        <v>0</v>
      </c>
      <c r="Q595" s="281"/>
      <c r="R595" s="282"/>
      <c r="S595" s="235">
        <v>140</v>
      </c>
      <c r="T595" s="235">
        <v>0</v>
      </c>
      <c r="U595" s="235">
        <v>140</v>
      </c>
      <c r="V595" s="283"/>
      <c r="W595" s="283"/>
      <c r="X595" s="283"/>
      <c r="Y595" s="283"/>
      <c r="Z595" s="283"/>
      <c r="AA595" s="283"/>
      <c r="AB595" s="283"/>
      <c r="AC595" s="164"/>
    </row>
    <row r="596" spans="1:29" ht="21.75" customHeight="1">
      <c r="A596" s="147"/>
      <c r="B596" s="279" t="s">
        <v>342</v>
      </c>
      <c r="C596" s="279"/>
      <c r="D596" s="279"/>
      <c r="E596" s="279"/>
      <c r="F596" s="279"/>
      <c r="G596" s="279"/>
      <c r="H596" s="279"/>
      <c r="I596" s="279"/>
      <c r="J596" s="279"/>
      <c r="K596" s="279"/>
      <c r="L596" s="280"/>
      <c r="M596" s="165">
        <v>12</v>
      </c>
      <c r="N596" s="165">
        <v>2</v>
      </c>
      <c r="O596" s="166" t="s">
        <v>523</v>
      </c>
      <c r="P596" s="198" t="s">
        <v>25</v>
      </c>
      <c r="Q596" s="281"/>
      <c r="R596" s="282"/>
      <c r="S596" s="235">
        <v>140</v>
      </c>
      <c r="T596" s="235">
        <v>0</v>
      </c>
      <c r="U596" s="235">
        <v>140</v>
      </c>
      <c r="V596" s="283"/>
      <c r="W596" s="283"/>
      <c r="X596" s="283"/>
      <c r="Y596" s="283"/>
      <c r="Z596" s="283"/>
      <c r="AA596" s="283"/>
      <c r="AB596" s="283"/>
      <c r="AC596" s="164"/>
    </row>
    <row r="597" spans="1:29" ht="21.75" customHeight="1">
      <c r="A597" s="147"/>
      <c r="B597" s="279" t="s">
        <v>343</v>
      </c>
      <c r="C597" s="279"/>
      <c r="D597" s="279"/>
      <c r="E597" s="279"/>
      <c r="F597" s="279"/>
      <c r="G597" s="279"/>
      <c r="H597" s="279"/>
      <c r="I597" s="279"/>
      <c r="J597" s="279"/>
      <c r="K597" s="279"/>
      <c r="L597" s="280"/>
      <c r="M597" s="165">
        <v>12</v>
      </c>
      <c r="N597" s="165">
        <v>2</v>
      </c>
      <c r="O597" s="166" t="s">
        <v>523</v>
      </c>
      <c r="P597" s="198" t="s">
        <v>27</v>
      </c>
      <c r="Q597" s="281"/>
      <c r="R597" s="282"/>
      <c r="S597" s="235">
        <v>140</v>
      </c>
      <c r="T597" s="235">
        <v>0</v>
      </c>
      <c r="U597" s="235">
        <v>140</v>
      </c>
      <c r="V597" s="283"/>
      <c r="W597" s="283"/>
      <c r="X597" s="283"/>
      <c r="Y597" s="283"/>
      <c r="Z597" s="283"/>
      <c r="AA597" s="283"/>
      <c r="AB597" s="283"/>
      <c r="AC597" s="164"/>
    </row>
    <row r="598" spans="1:29" ht="12.75" customHeight="1">
      <c r="A598" s="147"/>
      <c r="B598" s="279" t="s">
        <v>345</v>
      </c>
      <c r="C598" s="279"/>
      <c r="D598" s="279"/>
      <c r="E598" s="279"/>
      <c r="F598" s="279"/>
      <c r="G598" s="279"/>
      <c r="H598" s="279"/>
      <c r="I598" s="279"/>
      <c r="J598" s="279"/>
      <c r="K598" s="279"/>
      <c r="L598" s="280"/>
      <c r="M598" s="165">
        <v>12</v>
      </c>
      <c r="N598" s="165">
        <v>2</v>
      </c>
      <c r="O598" s="166" t="s">
        <v>523</v>
      </c>
      <c r="P598" s="198" t="s">
        <v>29</v>
      </c>
      <c r="Q598" s="281"/>
      <c r="R598" s="282"/>
      <c r="S598" s="235">
        <v>140</v>
      </c>
      <c r="T598" s="235">
        <v>0</v>
      </c>
      <c r="U598" s="235">
        <v>140</v>
      </c>
      <c r="V598" s="283"/>
      <c r="W598" s="283"/>
      <c r="X598" s="283"/>
      <c r="Y598" s="283"/>
      <c r="Z598" s="283"/>
      <c r="AA598" s="283"/>
      <c r="AB598" s="283"/>
      <c r="AC598" s="164"/>
    </row>
    <row r="599" spans="1:29" ht="34.5" customHeight="1">
      <c r="A599" s="147"/>
      <c r="B599" s="289" t="s">
        <v>524</v>
      </c>
      <c r="C599" s="289"/>
      <c r="D599" s="289"/>
      <c r="E599" s="289"/>
      <c r="F599" s="289"/>
      <c r="G599" s="289"/>
      <c r="H599" s="289"/>
      <c r="I599" s="289"/>
      <c r="J599" s="289"/>
      <c r="K599" s="289"/>
      <c r="L599" s="290"/>
      <c r="M599" s="167">
        <v>14</v>
      </c>
      <c r="N599" s="167">
        <v>0</v>
      </c>
      <c r="O599" s="168">
        <v>0</v>
      </c>
      <c r="P599" s="229">
        <v>0</v>
      </c>
      <c r="Q599" s="291"/>
      <c r="R599" s="292"/>
      <c r="S599" s="233">
        <v>15852.954</v>
      </c>
      <c r="T599" s="233">
        <v>651.59799999999996</v>
      </c>
      <c r="U599" s="233">
        <v>16504.552</v>
      </c>
      <c r="V599" s="293"/>
      <c r="W599" s="293"/>
      <c r="X599" s="293"/>
      <c r="Y599" s="293"/>
      <c r="Z599" s="293"/>
      <c r="AA599" s="293"/>
      <c r="AB599" s="293"/>
      <c r="AC599" s="164"/>
    </row>
    <row r="600" spans="1:29" ht="30" customHeight="1">
      <c r="A600" s="147"/>
      <c r="B600" s="284" t="s">
        <v>106</v>
      </c>
      <c r="C600" s="284"/>
      <c r="D600" s="284"/>
      <c r="E600" s="284"/>
      <c r="F600" s="284"/>
      <c r="G600" s="284"/>
      <c r="H600" s="284"/>
      <c r="I600" s="284"/>
      <c r="J600" s="284"/>
      <c r="K600" s="284"/>
      <c r="L600" s="285"/>
      <c r="M600" s="169">
        <v>14</v>
      </c>
      <c r="N600" s="169">
        <v>1</v>
      </c>
      <c r="O600" s="170">
        <v>0</v>
      </c>
      <c r="P600" s="230">
        <v>0</v>
      </c>
      <c r="Q600" s="286"/>
      <c r="R600" s="287"/>
      <c r="S600" s="234">
        <v>14834.349</v>
      </c>
      <c r="T600" s="234">
        <v>0</v>
      </c>
      <c r="U600" s="234">
        <v>14834.349</v>
      </c>
      <c r="V600" s="288"/>
      <c r="W600" s="288"/>
      <c r="X600" s="288"/>
      <c r="Y600" s="288"/>
      <c r="Z600" s="288"/>
      <c r="AA600" s="288"/>
      <c r="AB600" s="288"/>
      <c r="AC600" s="164"/>
    </row>
    <row r="601" spans="1:29" ht="21.75" customHeight="1">
      <c r="A601" s="147"/>
      <c r="B601" s="279" t="s">
        <v>380</v>
      </c>
      <c r="C601" s="279"/>
      <c r="D601" s="279"/>
      <c r="E601" s="279"/>
      <c r="F601" s="279"/>
      <c r="G601" s="279"/>
      <c r="H601" s="279"/>
      <c r="I601" s="279"/>
      <c r="J601" s="279"/>
      <c r="K601" s="279"/>
      <c r="L601" s="280"/>
      <c r="M601" s="165">
        <v>14</v>
      </c>
      <c r="N601" s="165">
        <v>1</v>
      </c>
      <c r="O601" s="166" t="s">
        <v>381</v>
      </c>
      <c r="P601" s="198">
        <v>0</v>
      </c>
      <c r="Q601" s="281"/>
      <c r="R601" s="282"/>
      <c r="S601" s="235">
        <v>14834.349</v>
      </c>
      <c r="T601" s="235">
        <v>0</v>
      </c>
      <c r="U601" s="235">
        <v>14834.349</v>
      </c>
      <c r="V601" s="283"/>
      <c r="W601" s="283"/>
      <c r="X601" s="283"/>
      <c r="Y601" s="283"/>
      <c r="Z601" s="283"/>
      <c r="AA601" s="283"/>
      <c r="AB601" s="283"/>
      <c r="AC601" s="164"/>
    </row>
    <row r="602" spans="1:29" ht="12.75" customHeight="1">
      <c r="A602" s="147"/>
      <c r="B602" s="279" t="s">
        <v>525</v>
      </c>
      <c r="C602" s="279"/>
      <c r="D602" s="279"/>
      <c r="E602" s="279"/>
      <c r="F602" s="279"/>
      <c r="G602" s="279"/>
      <c r="H602" s="279"/>
      <c r="I602" s="279"/>
      <c r="J602" s="279"/>
      <c r="K602" s="279"/>
      <c r="L602" s="280"/>
      <c r="M602" s="165">
        <v>14</v>
      </c>
      <c r="N602" s="165">
        <v>1</v>
      </c>
      <c r="O602" s="166" t="s">
        <v>526</v>
      </c>
      <c r="P602" s="198">
        <v>0</v>
      </c>
      <c r="Q602" s="281"/>
      <c r="R602" s="282"/>
      <c r="S602" s="235">
        <v>14834.349</v>
      </c>
      <c r="T602" s="235">
        <v>0</v>
      </c>
      <c r="U602" s="235">
        <v>14834.349</v>
      </c>
      <c r="V602" s="283"/>
      <c r="W602" s="283"/>
      <c r="X602" s="283"/>
      <c r="Y602" s="283"/>
      <c r="Z602" s="283"/>
      <c r="AA602" s="283"/>
      <c r="AB602" s="283"/>
      <c r="AC602" s="164"/>
    </row>
    <row r="603" spans="1:29" ht="12.75" customHeight="1">
      <c r="A603" s="147"/>
      <c r="B603" s="279" t="s">
        <v>62</v>
      </c>
      <c r="C603" s="279"/>
      <c r="D603" s="279"/>
      <c r="E603" s="279"/>
      <c r="F603" s="279"/>
      <c r="G603" s="279"/>
      <c r="H603" s="279"/>
      <c r="I603" s="279"/>
      <c r="J603" s="279"/>
      <c r="K603" s="279"/>
      <c r="L603" s="280"/>
      <c r="M603" s="165">
        <v>14</v>
      </c>
      <c r="N603" s="165">
        <v>1</v>
      </c>
      <c r="O603" s="166" t="s">
        <v>526</v>
      </c>
      <c r="P603" s="198" t="s">
        <v>103</v>
      </c>
      <c r="Q603" s="281"/>
      <c r="R603" s="282"/>
      <c r="S603" s="235">
        <v>14834.349</v>
      </c>
      <c r="T603" s="235">
        <v>0</v>
      </c>
      <c r="U603" s="235">
        <v>14834.349</v>
      </c>
      <c r="V603" s="283"/>
      <c r="W603" s="283"/>
      <c r="X603" s="283"/>
      <c r="Y603" s="283"/>
      <c r="Z603" s="283"/>
      <c r="AA603" s="283"/>
      <c r="AB603" s="283"/>
      <c r="AC603" s="164"/>
    </row>
    <row r="604" spans="1:29" ht="12.75" customHeight="1">
      <c r="A604" s="147"/>
      <c r="B604" s="279" t="s">
        <v>107</v>
      </c>
      <c r="C604" s="279"/>
      <c r="D604" s="279"/>
      <c r="E604" s="279"/>
      <c r="F604" s="279"/>
      <c r="G604" s="279"/>
      <c r="H604" s="279"/>
      <c r="I604" s="279"/>
      <c r="J604" s="279"/>
      <c r="K604" s="279"/>
      <c r="L604" s="280"/>
      <c r="M604" s="165">
        <v>14</v>
      </c>
      <c r="N604" s="165">
        <v>1</v>
      </c>
      <c r="O604" s="166" t="s">
        <v>526</v>
      </c>
      <c r="P604" s="198" t="s">
        <v>108</v>
      </c>
      <c r="Q604" s="281"/>
      <c r="R604" s="282"/>
      <c r="S604" s="235">
        <v>14834.349</v>
      </c>
      <c r="T604" s="235">
        <v>0</v>
      </c>
      <c r="U604" s="235">
        <v>14834.349</v>
      </c>
      <c r="V604" s="283"/>
      <c r="W604" s="283"/>
      <c r="X604" s="283"/>
      <c r="Y604" s="283"/>
      <c r="Z604" s="283"/>
      <c r="AA604" s="283"/>
      <c r="AB604" s="283"/>
      <c r="AC604" s="164"/>
    </row>
    <row r="605" spans="1:29" ht="12.75" customHeight="1">
      <c r="A605" s="147"/>
      <c r="B605" s="279" t="s">
        <v>525</v>
      </c>
      <c r="C605" s="279"/>
      <c r="D605" s="279"/>
      <c r="E605" s="279"/>
      <c r="F605" s="279"/>
      <c r="G605" s="279"/>
      <c r="H605" s="279"/>
      <c r="I605" s="279"/>
      <c r="J605" s="279"/>
      <c r="K605" s="279"/>
      <c r="L605" s="280"/>
      <c r="M605" s="165">
        <v>14</v>
      </c>
      <c r="N605" s="165">
        <v>1</v>
      </c>
      <c r="O605" s="166" t="s">
        <v>526</v>
      </c>
      <c r="P605" s="198" t="s">
        <v>109</v>
      </c>
      <c r="Q605" s="281"/>
      <c r="R605" s="282"/>
      <c r="S605" s="235">
        <v>14834.349</v>
      </c>
      <c r="T605" s="235">
        <v>0</v>
      </c>
      <c r="U605" s="235">
        <v>14834.349</v>
      </c>
      <c r="V605" s="283"/>
      <c r="W605" s="283"/>
      <c r="X605" s="283"/>
      <c r="Y605" s="283"/>
      <c r="Z605" s="283"/>
      <c r="AA605" s="283"/>
      <c r="AB605" s="283"/>
      <c r="AC605" s="164"/>
    </row>
    <row r="606" spans="1:29" ht="12.75" customHeight="1">
      <c r="A606" s="147"/>
      <c r="B606" s="284" t="s">
        <v>590</v>
      </c>
      <c r="C606" s="284"/>
      <c r="D606" s="284"/>
      <c r="E606" s="284"/>
      <c r="F606" s="284"/>
      <c r="G606" s="284"/>
      <c r="H606" s="284"/>
      <c r="I606" s="284"/>
      <c r="J606" s="284"/>
      <c r="K606" s="284"/>
      <c r="L606" s="285"/>
      <c r="M606" s="169">
        <v>14</v>
      </c>
      <c r="N606" s="169">
        <v>2</v>
      </c>
      <c r="O606" s="170">
        <v>0</v>
      </c>
      <c r="P606" s="230">
        <v>0</v>
      </c>
      <c r="Q606" s="286"/>
      <c r="R606" s="287"/>
      <c r="S606" s="234">
        <v>0</v>
      </c>
      <c r="T606" s="234">
        <v>651.59799999999996</v>
      </c>
      <c r="U606" s="234">
        <v>651.59799999999996</v>
      </c>
      <c r="V606" s="288"/>
      <c r="W606" s="288"/>
      <c r="X606" s="288"/>
      <c r="Y606" s="288"/>
      <c r="Z606" s="288"/>
      <c r="AA606" s="288"/>
      <c r="AB606" s="288"/>
      <c r="AC606" s="164"/>
    </row>
    <row r="607" spans="1:29" ht="21.75" customHeight="1">
      <c r="A607" s="147"/>
      <c r="B607" s="279" t="s">
        <v>380</v>
      </c>
      <c r="C607" s="279"/>
      <c r="D607" s="279"/>
      <c r="E607" s="279"/>
      <c r="F607" s="279"/>
      <c r="G607" s="279"/>
      <c r="H607" s="279"/>
      <c r="I607" s="279"/>
      <c r="J607" s="279"/>
      <c r="K607" s="279"/>
      <c r="L607" s="280"/>
      <c r="M607" s="165">
        <v>14</v>
      </c>
      <c r="N607" s="165">
        <v>2</v>
      </c>
      <c r="O607" s="166" t="s">
        <v>381</v>
      </c>
      <c r="P607" s="198">
        <v>0</v>
      </c>
      <c r="Q607" s="281"/>
      <c r="R607" s="282"/>
      <c r="S607" s="235">
        <v>0</v>
      </c>
      <c r="T607" s="235">
        <v>651.59799999999996</v>
      </c>
      <c r="U607" s="235">
        <v>651.59799999999996</v>
      </c>
      <c r="V607" s="283"/>
      <c r="W607" s="283"/>
      <c r="X607" s="283"/>
      <c r="Y607" s="283"/>
      <c r="Z607" s="283"/>
      <c r="AA607" s="283"/>
      <c r="AB607" s="283"/>
      <c r="AC607" s="164"/>
    </row>
    <row r="608" spans="1:29" ht="21.75" customHeight="1">
      <c r="A608" s="147"/>
      <c r="B608" s="279" t="s">
        <v>591</v>
      </c>
      <c r="C608" s="279"/>
      <c r="D608" s="279"/>
      <c r="E608" s="279"/>
      <c r="F608" s="279"/>
      <c r="G608" s="279"/>
      <c r="H608" s="279"/>
      <c r="I608" s="279"/>
      <c r="J608" s="279"/>
      <c r="K608" s="279"/>
      <c r="L608" s="280"/>
      <c r="M608" s="165">
        <v>14</v>
      </c>
      <c r="N608" s="165">
        <v>2</v>
      </c>
      <c r="O608" s="166" t="s">
        <v>592</v>
      </c>
      <c r="P608" s="198">
        <v>0</v>
      </c>
      <c r="Q608" s="281"/>
      <c r="R608" s="282"/>
      <c r="S608" s="235">
        <v>0</v>
      </c>
      <c r="T608" s="235">
        <v>651.59799999999996</v>
      </c>
      <c r="U608" s="235">
        <v>651.59799999999996</v>
      </c>
      <c r="V608" s="283"/>
      <c r="W608" s="283"/>
      <c r="X608" s="283"/>
      <c r="Y608" s="283"/>
      <c r="Z608" s="283"/>
      <c r="AA608" s="283"/>
      <c r="AB608" s="283"/>
      <c r="AC608" s="164"/>
    </row>
    <row r="609" spans="1:29" ht="12.75" customHeight="1">
      <c r="A609" s="147"/>
      <c r="B609" s="279" t="s">
        <v>62</v>
      </c>
      <c r="C609" s="279"/>
      <c r="D609" s="279"/>
      <c r="E609" s="279"/>
      <c r="F609" s="279"/>
      <c r="G609" s="279"/>
      <c r="H609" s="279"/>
      <c r="I609" s="279"/>
      <c r="J609" s="279"/>
      <c r="K609" s="279"/>
      <c r="L609" s="280"/>
      <c r="M609" s="165">
        <v>14</v>
      </c>
      <c r="N609" s="165">
        <v>2</v>
      </c>
      <c r="O609" s="166" t="s">
        <v>592</v>
      </c>
      <c r="P609" s="198" t="s">
        <v>103</v>
      </c>
      <c r="Q609" s="281"/>
      <c r="R609" s="282"/>
      <c r="S609" s="235">
        <v>0</v>
      </c>
      <c r="T609" s="235">
        <v>651.59799999999996</v>
      </c>
      <c r="U609" s="235">
        <v>651.59799999999996</v>
      </c>
      <c r="V609" s="283"/>
      <c r="W609" s="283"/>
      <c r="X609" s="283"/>
      <c r="Y609" s="283"/>
      <c r="Z609" s="283"/>
      <c r="AA609" s="283"/>
      <c r="AB609" s="283"/>
      <c r="AC609" s="164"/>
    </row>
    <row r="610" spans="1:29" ht="12.75" customHeight="1">
      <c r="A610" s="147"/>
      <c r="B610" s="279" t="s">
        <v>107</v>
      </c>
      <c r="C610" s="279"/>
      <c r="D610" s="279"/>
      <c r="E610" s="279"/>
      <c r="F610" s="279"/>
      <c r="G610" s="279"/>
      <c r="H610" s="279"/>
      <c r="I610" s="279"/>
      <c r="J610" s="279"/>
      <c r="K610" s="279"/>
      <c r="L610" s="280"/>
      <c r="M610" s="165">
        <v>14</v>
      </c>
      <c r="N610" s="165">
        <v>2</v>
      </c>
      <c r="O610" s="166" t="s">
        <v>592</v>
      </c>
      <c r="P610" s="198" t="s">
        <v>108</v>
      </c>
      <c r="Q610" s="281"/>
      <c r="R610" s="282"/>
      <c r="S610" s="235">
        <v>0</v>
      </c>
      <c r="T610" s="235">
        <v>651.59799999999996</v>
      </c>
      <c r="U610" s="235">
        <v>651.59799999999996</v>
      </c>
      <c r="V610" s="283"/>
      <c r="W610" s="283"/>
      <c r="X610" s="283"/>
      <c r="Y610" s="283"/>
      <c r="Z610" s="283"/>
      <c r="AA610" s="283"/>
      <c r="AB610" s="283"/>
      <c r="AC610" s="164"/>
    </row>
    <row r="611" spans="1:29" ht="12.75" customHeight="1">
      <c r="A611" s="147"/>
      <c r="B611" s="279" t="s">
        <v>590</v>
      </c>
      <c r="C611" s="279"/>
      <c r="D611" s="279"/>
      <c r="E611" s="279"/>
      <c r="F611" s="279"/>
      <c r="G611" s="279"/>
      <c r="H611" s="279"/>
      <c r="I611" s="279"/>
      <c r="J611" s="279"/>
      <c r="K611" s="279"/>
      <c r="L611" s="280"/>
      <c r="M611" s="165">
        <v>14</v>
      </c>
      <c r="N611" s="165">
        <v>2</v>
      </c>
      <c r="O611" s="166" t="s">
        <v>592</v>
      </c>
      <c r="P611" s="198" t="s">
        <v>593</v>
      </c>
      <c r="Q611" s="281"/>
      <c r="R611" s="282"/>
      <c r="S611" s="235">
        <v>0</v>
      </c>
      <c r="T611" s="235">
        <v>651.59799999999996</v>
      </c>
      <c r="U611" s="235">
        <v>651.59799999999996</v>
      </c>
      <c r="V611" s="283"/>
      <c r="W611" s="283"/>
      <c r="X611" s="283"/>
      <c r="Y611" s="283"/>
      <c r="Z611" s="283"/>
      <c r="AA611" s="283"/>
      <c r="AB611" s="283"/>
      <c r="AC611" s="164"/>
    </row>
    <row r="612" spans="1:29" ht="20.25" customHeight="1">
      <c r="A612" s="147"/>
      <c r="B612" s="284" t="s">
        <v>110</v>
      </c>
      <c r="C612" s="284"/>
      <c r="D612" s="284"/>
      <c r="E612" s="284"/>
      <c r="F612" s="284"/>
      <c r="G612" s="284"/>
      <c r="H612" s="284"/>
      <c r="I612" s="284"/>
      <c r="J612" s="284"/>
      <c r="K612" s="284"/>
      <c r="L612" s="285"/>
      <c r="M612" s="169">
        <v>14</v>
      </c>
      <c r="N612" s="169">
        <v>3</v>
      </c>
      <c r="O612" s="170">
        <v>0</v>
      </c>
      <c r="P612" s="230">
        <v>0</v>
      </c>
      <c r="Q612" s="286"/>
      <c r="R612" s="287"/>
      <c r="S612" s="234">
        <v>1018.605</v>
      </c>
      <c r="T612" s="234">
        <v>0</v>
      </c>
      <c r="U612" s="234">
        <v>1018.605</v>
      </c>
      <c r="V612" s="288"/>
      <c r="W612" s="288"/>
      <c r="X612" s="288"/>
      <c r="Y612" s="288"/>
      <c r="Z612" s="288"/>
      <c r="AA612" s="288"/>
      <c r="AB612" s="288"/>
      <c r="AC612" s="164"/>
    </row>
    <row r="613" spans="1:29" ht="32.25" customHeight="1">
      <c r="A613" s="147"/>
      <c r="B613" s="279" t="s">
        <v>356</v>
      </c>
      <c r="C613" s="279"/>
      <c r="D613" s="279"/>
      <c r="E613" s="279"/>
      <c r="F613" s="279"/>
      <c r="G613" s="279"/>
      <c r="H613" s="279"/>
      <c r="I613" s="279"/>
      <c r="J613" s="279"/>
      <c r="K613" s="279"/>
      <c r="L613" s="280"/>
      <c r="M613" s="165">
        <v>14</v>
      </c>
      <c r="N613" s="165">
        <v>3</v>
      </c>
      <c r="O613" s="166" t="s">
        <v>357</v>
      </c>
      <c r="P613" s="198">
        <v>0</v>
      </c>
      <c r="Q613" s="281"/>
      <c r="R613" s="282"/>
      <c r="S613" s="235">
        <v>1018.605</v>
      </c>
      <c r="T613" s="235">
        <v>0</v>
      </c>
      <c r="U613" s="235">
        <v>1018.605</v>
      </c>
      <c r="V613" s="283"/>
      <c r="W613" s="283"/>
      <c r="X613" s="283"/>
      <c r="Y613" s="283"/>
      <c r="Z613" s="283"/>
      <c r="AA613" s="283"/>
      <c r="AB613" s="283"/>
      <c r="AC613" s="164"/>
    </row>
    <row r="614" spans="1:29" ht="63.75" customHeight="1">
      <c r="A614" s="147"/>
      <c r="B614" s="279" t="s">
        <v>111</v>
      </c>
      <c r="C614" s="279"/>
      <c r="D614" s="279"/>
      <c r="E614" s="279"/>
      <c r="F614" s="279"/>
      <c r="G614" s="279"/>
      <c r="H614" s="279"/>
      <c r="I614" s="279"/>
      <c r="J614" s="279"/>
      <c r="K614" s="279"/>
      <c r="L614" s="280"/>
      <c r="M614" s="165">
        <v>14</v>
      </c>
      <c r="N614" s="165">
        <v>3</v>
      </c>
      <c r="O614" s="166" t="s">
        <v>527</v>
      </c>
      <c r="P614" s="198">
        <v>0</v>
      </c>
      <c r="Q614" s="281"/>
      <c r="R614" s="282"/>
      <c r="S614" s="235">
        <v>461.38</v>
      </c>
      <c r="T614" s="235">
        <v>0</v>
      </c>
      <c r="U614" s="235">
        <v>461.38</v>
      </c>
      <c r="V614" s="283"/>
      <c r="W614" s="283"/>
      <c r="X614" s="283"/>
      <c r="Y614" s="283"/>
      <c r="Z614" s="283"/>
      <c r="AA614" s="283"/>
      <c r="AB614" s="283"/>
      <c r="AC614" s="164"/>
    </row>
    <row r="615" spans="1:29" ht="12.75" customHeight="1">
      <c r="A615" s="147"/>
      <c r="B615" s="279" t="s">
        <v>62</v>
      </c>
      <c r="C615" s="279"/>
      <c r="D615" s="279"/>
      <c r="E615" s="279"/>
      <c r="F615" s="279"/>
      <c r="G615" s="279"/>
      <c r="H615" s="279"/>
      <c r="I615" s="279"/>
      <c r="J615" s="279"/>
      <c r="K615" s="279"/>
      <c r="L615" s="280"/>
      <c r="M615" s="165">
        <v>14</v>
      </c>
      <c r="N615" s="165">
        <v>3</v>
      </c>
      <c r="O615" s="166" t="s">
        <v>527</v>
      </c>
      <c r="P615" s="198" t="s">
        <v>103</v>
      </c>
      <c r="Q615" s="281"/>
      <c r="R615" s="282"/>
      <c r="S615" s="235">
        <v>461.38</v>
      </c>
      <c r="T615" s="235">
        <v>0</v>
      </c>
      <c r="U615" s="235">
        <v>461.38</v>
      </c>
      <c r="V615" s="283"/>
      <c r="W615" s="283"/>
      <c r="X615" s="283"/>
      <c r="Y615" s="283"/>
      <c r="Z615" s="283"/>
      <c r="AA615" s="283"/>
      <c r="AB615" s="283"/>
      <c r="AC615" s="164"/>
    </row>
    <row r="616" spans="1:29" ht="12.75" customHeight="1">
      <c r="A616" s="147"/>
      <c r="B616" s="279" t="s">
        <v>160</v>
      </c>
      <c r="C616" s="279"/>
      <c r="D616" s="279"/>
      <c r="E616" s="279"/>
      <c r="F616" s="279"/>
      <c r="G616" s="279"/>
      <c r="H616" s="279"/>
      <c r="I616" s="279"/>
      <c r="J616" s="279"/>
      <c r="K616" s="279"/>
      <c r="L616" s="280"/>
      <c r="M616" s="165">
        <v>14</v>
      </c>
      <c r="N616" s="165">
        <v>3</v>
      </c>
      <c r="O616" s="166" t="s">
        <v>527</v>
      </c>
      <c r="P616" s="198" t="s">
        <v>161</v>
      </c>
      <c r="Q616" s="281"/>
      <c r="R616" s="282"/>
      <c r="S616" s="235">
        <v>461.38</v>
      </c>
      <c r="T616" s="235">
        <v>0</v>
      </c>
      <c r="U616" s="235">
        <v>461.38</v>
      </c>
      <c r="V616" s="283"/>
      <c r="W616" s="283"/>
      <c r="X616" s="283"/>
      <c r="Y616" s="283"/>
      <c r="Z616" s="283"/>
      <c r="AA616" s="283"/>
      <c r="AB616" s="283"/>
      <c r="AC616" s="164"/>
    </row>
    <row r="617" spans="1:29" ht="32.25" customHeight="1">
      <c r="A617" s="147"/>
      <c r="B617" s="279" t="s">
        <v>112</v>
      </c>
      <c r="C617" s="279"/>
      <c r="D617" s="279"/>
      <c r="E617" s="279"/>
      <c r="F617" s="279"/>
      <c r="G617" s="279"/>
      <c r="H617" s="279"/>
      <c r="I617" s="279"/>
      <c r="J617" s="279"/>
      <c r="K617" s="279"/>
      <c r="L617" s="280"/>
      <c r="M617" s="165">
        <v>14</v>
      </c>
      <c r="N617" s="165">
        <v>3</v>
      </c>
      <c r="O617" s="166" t="s">
        <v>528</v>
      </c>
      <c r="P617" s="198">
        <v>0</v>
      </c>
      <c r="Q617" s="281"/>
      <c r="R617" s="282"/>
      <c r="S617" s="235">
        <v>557.22500000000002</v>
      </c>
      <c r="T617" s="235">
        <v>0</v>
      </c>
      <c r="U617" s="235">
        <v>557.22500000000002</v>
      </c>
      <c r="V617" s="283"/>
      <c r="W617" s="283"/>
      <c r="X617" s="283"/>
      <c r="Y617" s="283"/>
      <c r="Z617" s="283"/>
      <c r="AA617" s="283"/>
      <c r="AB617" s="283"/>
      <c r="AC617" s="164"/>
    </row>
    <row r="618" spans="1:29" ht="12.75" customHeight="1">
      <c r="A618" s="147"/>
      <c r="B618" s="279" t="s">
        <v>62</v>
      </c>
      <c r="C618" s="279"/>
      <c r="D618" s="279"/>
      <c r="E618" s="279"/>
      <c r="F618" s="279"/>
      <c r="G618" s="279"/>
      <c r="H618" s="279"/>
      <c r="I618" s="279"/>
      <c r="J618" s="279"/>
      <c r="K618" s="279"/>
      <c r="L618" s="280"/>
      <c r="M618" s="165">
        <v>14</v>
      </c>
      <c r="N618" s="165">
        <v>3</v>
      </c>
      <c r="O618" s="166" t="s">
        <v>528</v>
      </c>
      <c r="P618" s="198" t="s">
        <v>103</v>
      </c>
      <c r="Q618" s="281"/>
      <c r="R618" s="282"/>
      <c r="S618" s="235">
        <v>557.22500000000002</v>
      </c>
      <c r="T618" s="235">
        <v>0</v>
      </c>
      <c r="U618" s="235">
        <v>557.22500000000002</v>
      </c>
      <c r="V618" s="283"/>
      <c r="W618" s="283"/>
      <c r="X618" s="283"/>
      <c r="Y618" s="283"/>
      <c r="Z618" s="283"/>
      <c r="AA618" s="283"/>
      <c r="AB618" s="283"/>
      <c r="AC618" s="164"/>
    </row>
    <row r="619" spans="1:29" ht="12.75" customHeight="1" thickBot="1">
      <c r="A619" s="147"/>
      <c r="B619" s="274" t="s">
        <v>160</v>
      </c>
      <c r="C619" s="274"/>
      <c r="D619" s="274"/>
      <c r="E619" s="274"/>
      <c r="F619" s="274"/>
      <c r="G619" s="274"/>
      <c r="H619" s="274"/>
      <c r="I619" s="274"/>
      <c r="J619" s="274"/>
      <c r="K619" s="274"/>
      <c r="L619" s="275"/>
      <c r="M619" s="171">
        <v>14</v>
      </c>
      <c r="N619" s="171">
        <v>3</v>
      </c>
      <c r="O619" s="172" t="s">
        <v>528</v>
      </c>
      <c r="P619" s="199" t="s">
        <v>161</v>
      </c>
      <c r="Q619" s="276"/>
      <c r="R619" s="277"/>
      <c r="S619" s="236">
        <v>557.22500000000002</v>
      </c>
      <c r="T619" s="236">
        <v>0</v>
      </c>
      <c r="U619" s="236">
        <v>557.22500000000002</v>
      </c>
      <c r="V619" s="278"/>
      <c r="W619" s="278"/>
      <c r="X619" s="278"/>
      <c r="Y619" s="278"/>
      <c r="Z619" s="278"/>
      <c r="AA619" s="278"/>
      <c r="AB619" s="278"/>
      <c r="AC619" s="164"/>
    </row>
    <row r="620" spans="1:29" ht="409.6" hidden="1" customHeight="1">
      <c r="A620" s="147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4"/>
      <c r="M620" s="175">
        <v>14</v>
      </c>
      <c r="N620" s="175">
        <v>3</v>
      </c>
      <c r="O620" s="176" t="s">
        <v>528</v>
      </c>
      <c r="P620" s="176" t="s">
        <v>529</v>
      </c>
      <c r="Q620" s="175">
        <v>0</v>
      </c>
      <c r="R620" s="175"/>
      <c r="S620" s="175">
        <v>451884.9</v>
      </c>
      <c r="T620" s="175">
        <v>24473.127</v>
      </c>
      <c r="U620" s="177">
        <v>476358.027</v>
      </c>
      <c r="V620" s="175"/>
      <c r="W620" s="175"/>
      <c r="X620" s="175"/>
      <c r="Y620" s="175"/>
      <c r="Z620" s="178"/>
      <c r="AA620" s="179"/>
      <c r="AB620" s="180"/>
      <c r="AC620" s="115"/>
    </row>
    <row r="621" spans="1:29" ht="3" customHeight="1" thickBot="1">
      <c r="A621" s="147" t="s">
        <v>530</v>
      </c>
      <c r="B621" s="181"/>
      <c r="C621" s="181"/>
      <c r="D621" s="181"/>
      <c r="E621" s="181"/>
      <c r="F621" s="181"/>
      <c r="G621" s="181"/>
      <c r="H621" s="181"/>
      <c r="I621" s="181"/>
      <c r="J621" s="181"/>
      <c r="K621" s="181"/>
      <c r="L621" s="182"/>
      <c r="M621" s="183"/>
      <c r="N621" s="184"/>
      <c r="O621" s="181"/>
      <c r="P621" s="185"/>
      <c r="Q621" s="185"/>
      <c r="R621" s="183"/>
      <c r="S621" s="183"/>
      <c r="T621" s="183"/>
      <c r="U621" s="183">
        <v>476358.027</v>
      </c>
      <c r="V621" s="183">
        <v>0</v>
      </c>
      <c r="W621" s="183">
        <v>0</v>
      </c>
      <c r="X621" s="183">
        <v>0</v>
      </c>
      <c r="Y621" s="183">
        <v>0</v>
      </c>
      <c r="Z621" s="184">
        <v>0</v>
      </c>
      <c r="AA621" s="186">
        <v>0</v>
      </c>
      <c r="AB621" s="187">
        <v>0</v>
      </c>
      <c r="AC621" s="113"/>
    </row>
    <row r="622" spans="1:29" ht="25.5" customHeight="1">
      <c r="A622" s="115"/>
      <c r="B622" s="188"/>
      <c r="C622" s="189"/>
      <c r="D622" s="189"/>
      <c r="E622" s="189"/>
      <c r="F622" s="189"/>
      <c r="G622" s="189"/>
      <c r="H622" s="189"/>
      <c r="I622" s="189"/>
      <c r="J622" s="189"/>
      <c r="K622" s="189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</row>
    <row r="623" spans="1:29" ht="11.25" customHeight="1">
      <c r="A623" s="115"/>
      <c r="B623" s="190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</row>
    <row r="624" spans="1:29" ht="12.75" customHeight="1">
      <c r="A624" s="114" t="s">
        <v>307</v>
      </c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</row>
  </sheetData>
  <mergeCells count="1807">
    <mergeCell ref="B21:L21"/>
    <mergeCell ref="Q21:R21"/>
    <mergeCell ref="V21:AB21"/>
    <mergeCell ref="B22:L22"/>
    <mergeCell ref="Q22:R22"/>
    <mergeCell ref="V22:AB22"/>
    <mergeCell ref="B20:L20"/>
    <mergeCell ref="Q20:R20"/>
    <mergeCell ref="V20:AB20"/>
    <mergeCell ref="B27:L27"/>
    <mergeCell ref="Q27:R27"/>
    <mergeCell ref="V27:AB27"/>
    <mergeCell ref="B28:L28"/>
    <mergeCell ref="Q28:R28"/>
    <mergeCell ref="V28:AB28"/>
    <mergeCell ref="B25:L25"/>
    <mergeCell ref="Q25:R25"/>
    <mergeCell ref="V25:AB25"/>
    <mergeCell ref="B26:L26"/>
    <mergeCell ref="Q26:R26"/>
    <mergeCell ref="V26:AB26"/>
    <mergeCell ref="B23:L23"/>
    <mergeCell ref="Q23:R23"/>
    <mergeCell ref="V23:AB23"/>
    <mergeCell ref="B24:L24"/>
    <mergeCell ref="Q24:R24"/>
    <mergeCell ref="V24:AB24"/>
    <mergeCell ref="B33:L33"/>
    <mergeCell ref="Q33:R33"/>
    <mergeCell ref="V33:AB33"/>
    <mergeCell ref="B34:L34"/>
    <mergeCell ref="Q34:R34"/>
    <mergeCell ref="V34:AB34"/>
    <mergeCell ref="B31:L31"/>
    <mergeCell ref="Q31:R31"/>
    <mergeCell ref="V31:AB31"/>
    <mergeCell ref="B32:L32"/>
    <mergeCell ref="Q32:R32"/>
    <mergeCell ref="V32:AB32"/>
    <mergeCell ref="B29:L29"/>
    <mergeCell ref="Q29:R29"/>
    <mergeCell ref="V29:AB29"/>
    <mergeCell ref="B30:L30"/>
    <mergeCell ref="Q30:R30"/>
    <mergeCell ref="V30:AB30"/>
    <mergeCell ref="B39:L39"/>
    <mergeCell ref="Q39:R39"/>
    <mergeCell ref="V39:AB39"/>
    <mergeCell ref="B40:L40"/>
    <mergeCell ref="Q40:R40"/>
    <mergeCell ref="V40:AB40"/>
    <mergeCell ref="B37:L37"/>
    <mergeCell ref="Q37:R37"/>
    <mergeCell ref="V37:AB37"/>
    <mergeCell ref="B38:L38"/>
    <mergeCell ref="Q38:R38"/>
    <mergeCell ref="V38:AB38"/>
    <mergeCell ref="B35:L35"/>
    <mergeCell ref="Q35:R35"/>
    <mergeCell ref="V35:AB35"/>
    <mergeCell ref="B36:L36"/>
    <mergeCell ref="Q36:R36"/>
    <mergeCell ref="V36:AB36"/>
    <mergeCell ref="B45:L45"/>
    <mergeCell ref="Q45:R45"/>
    <mergeCell ref="V45:AB45"/>
    <mergeCell ref="B46:L46"/>
    <mergeCell ref="Q46:R46"/>
    <mergeCell ref="V46:AB46"/>
    <mergeCell ref="B43:L43"/>
    <mergeCell ref="Q43:R43"/>
    <mergeCell ref="V43:AB43"/>
    <mergeCell ref="B44:L44"/>
    <mergeCell ref="Q44:R44"/>
    <mergeCell ref="V44:AB44"/>
    <mergeCell ref="B41:L41"/>
    <mergeCell ref="Q41:R41"/>
    <mergeCell ref="V41:AB41"/>
    <mergeCell ref="B42:L42"/>
    <mergeCell ref="Q42:R42"/>
    <mergeCell ref="V42:AB42"/>
    <mergeCell ref="B51:L51"/>
    <mergeCell ref="Q51:R51"/>
    <mergeCell ref="V51:AB51"/>
    <mergeCell ref="B52:L52"/>
    <mergeCell ref="Q52:R52"/>
    <mergeCell ref="V52:AB52"/>
    <mergeCell ref="B49:L49"/>
    <mergeCell ref="Q49:R49"/>
    <mergeCell ref="V49:AB49"/>
    <mergeCell ref="B50:L50"/>
    <mergeCell ref="Q50:R50"/>
    <mergeCell ref="V50:AB50"/>
    <mergeCell ref="B47:L47"/>
    <mergeCell ref="Q47:R47"/>
    <mergeCell ref="V47:AB47"/>
    <mergeCell ref="B48:L48"/>
    <mergeCell ref="Q48:R48"/>
    <mergeCell ref="V48:AB48"/>
    <mergeCell ref="B57:L57"/>
    <mergeCell ref="Q57:R57"/>
    <mergeCell ref="V57:AB57"/>
    <mergeCell ref="B58:L58"/>
    <mergeCell ref="Q58:R58"/>
    <mergeCell ref="V58:AB58"/>
    <mergeCell ref="B55:L55"/>
    <mergeCell ref="Q55:R55"/>
    <mergeCell ref="V55:AB55"/>
    <mergeCell ref="B56:L56"/>
    <mergeCell ref="Q56:R56"/>
    <mergeCell ref="V56:AB56"/>
    <mergeCell ref="B53:L53"/>
    <mergeCell ref="Q53:R53"/>
    <mergeCell ref="V53:AB53"/>
    <mergeCell ref="B54:L54"/>
    <mergeCell ref="Q54:R54"/>
    <mergeCell ref="V54:AB54"/>
    <mergeCell ref="B63:L63"/>
    <mergeCell ref="Q63:R63"/>
    <mergeCell ref="V63:AB63"/>
    <mergeCell ref="B64:L64"/>
    <mergeCell ref="Q64:R64"/>
    <mergeCell ref="V64:AB64"/>
    <mergeCell ref="B61:L61"/>
    <mergeCell ref="Q61:R61"/>
    <mergeCell ref="V61:AB61"/>
    <mergeCell ref="B62:L62"/>
    <mergeCell ref="Q62:R62"/>
    <mergeCell ref="V62:AB62"/>
    <mergeCell ref="B59:L59"/>
    <mergeCell ref="Q59:R59"/>
    <mergeCell ref="V59:AB59"/>
    <mergeCell ref="B60:L60"/>
    <mergeCell ref="Q60:R60"/>
    <mergeCell ref="V60:AB60"/>
    <mergeCell ref="B69:L69"/>
    <mergeCell ref="Q69:R69"/>
    <mergeCell ref="V69:AB69"/>
    <mergeCell ref="B70:L70"/>
    <mergeCell ref="Q70:R70"/>
    <mergeCell ref="V70:AB70"/>
    <mergeCell ref="B67:L67"/>
    <mergeCell ref="Q67:R67"/>
    <mergeCell ref="V67:AB67"/>
    <mergeCell ref="B68:L68"/>
    <mergeCell ref="Q68:R68"/>
    <mergeCell ref="V68:AB68"/>
    <mergeCell ref="B65:L65"/>
    <mergeCell ref="Q65:R65"/>
    <mergeCell ref="V65:AB65"/>
    <mergeCell ref="B66:L66"/>
    <mergeCell ref="Q66:R66"/>
    <mergeCell ref="V66:AB66"/>
    <mergeCell ref="B75:L75"/>
    <mergeCell ref="Q75:R75"/>
    <mergeCell ref="V75:AB75"/>
    <mergeCell ref="B76:L76"/>
    <mergeCell ref="Q76:R76"/>
    <mergeCell ref="V76:AB76"/>
    <mergeCell ref="B73:L73"/>
    <mergeCell ref="Q73:R73"/>
    <mergeCell ref="V73:AB73"/>
    <mergeCell ref="B74:L74"/>
    <mergeCell ref="Q74:R74"/>
    <mergeCell ref="V74:AB74"/>
    <mergeCell ref="B71:L71"/>
    <mergeCell ref="Q71:R71"/>
    <mergeCell ref="V71:AB71"/>
    <mergeCell ref="B72:L72"/>
    <mergeCell ref="Q72:R72"/>
    <mergeCell ref="V72:AB72"/>
    <mergeCell ref="B81:L81"/>
    <mergeCell ref="Q81:R81"/>
    <mergeCell ref="V81:AB81"/>
    <mergeCell ref="B82:L82"/>
    <mergeCell ref="Q82:R82"/>
    <mergeCell ref="V82:AB82"/>
    <mergeCell ref="B79:L79"/>
    <mergeCell ref="Q79:R79"/>
    <mergeCell ref="V79:AB79"/>
    <mergeCell ref="B80:L80"/>
    <mergeCell ref="Q80:R80"/>
    <mergeCell ref="V80:AB80"/>
    <mergeCell ref="B77:L77"/>
    <mergeCell ref="Q77:R77"/>
    <mergeCell ref="V77:AB77"/>
    <mergeCell ref="B78:L78"/>
    <mergeCell ref="Q78:R78"/>
    <mergeCell ref="V78:AB78"/>
    <mergeCell ref="B87:L87"/>
    <mergeCell ref="Q87:R87"/>
    <mergeCell ref="V87:AB87"/>
    <mergeCell ref="B88:L88"/>
    <mergeCell ref="Q88:R88"/>
    <mergeCell ref="V88:AB88"/>
    <mergeCell ref="B85:L85"/>
    <mergeCell ref="Q85:R85"/>
    <mergeCell ref="V85:AB85"/>
    <mergeCell ref="B86:L86"/>
    <mergeCell ref="Q86:R86"/>
    <mergeCell ref="V86:AB86"/>
    <mergeCell ref="B83:L83"/>
    <mergeCell ref="Q83:R83"/>
    <mergeCell ref="V83:AB83"/>
    <mergeCell ref="B84:L84"/>
    <mergeCell ref="Q84:R84"/>
    <mergeCell ref="V84:AB84"/>
    <mergeCell ref="B93:L93"/>
    <mergeCell ref="Q93:R93"/>
    <mergeCell ref="V93:AB93"/>
    <mergeCell ref="B94:L94"/>
    <mergeCell ref="Q94:R94"/>
    <mergeCell ref="V94:AB94"/>
    <mergeCell ref="B91:L91"/>
    <mergeCell ref="Q91:R91"/>
    <mergeCell ref="V91:AB91"/>
    <mergeCell ref="B92:L92"/>
    <mergeCell ref="Q92:R92"/>
    <mergeCell ref="V92:AB92"/>
    <mergeCell ref="B89:L89"/>
    <mergeCell ref="Q89:R89"/>
    <mergeCell ref="V89:AB89"/>
    <mergeCell ref="B90:L90"/>
    <mergeCell ref="Q90:R90"/>
    <mergeCell ref="V90:AB90"/>
    <mergeCell ref="B99:L99"/>
    <mergeCell ref="Q99:R99"/>
    <mergeCell ref="V99:AB99"/>
    <mergeCell ref="B100:L100"/>
    <mergeCell ref="Q100:R100"/>
    <mergeCell ref="V100:AB100"/>
    <mergeCell ref="B97:L97"/>
    <mergeCell ref="Q97:R97"/>
    <mergeCell ref="V97:AB97"/>
    <mergeCell ref="B98:L98"/>
    <mergeCell ref="Q98:R98"/>
    <mergeCell ref="V98:AB98"/>
    <mergeCell ref="B95:L95"/>
    <mergeCell ref="Q95:R95"/>
    <mergeCell ref="V95:AB95"/>
    <mergeCell ref="B96:L96"/>
    <mergeCell ref="Q96:R96"/>
    <mergeCell ref="V96:AB96"/>
    <mergeCell ref="B105:L105"/>
    <mergeCell ref="Q105:R105"/>
    <mergeCell ref="V105:AB105"/>
    <mergeCell ref="B106:L106"/>
    <mergeCell ref="Q106:R106"/>
    <mergeCell ref="V106:AB106"/>
    <mergeCell ref="B103:L103"/>
    <mergeCell ref="Q103:R103"/>
    <mergeCell ref="V103:AB103"/>
    <mergeCell ref="B104:L104"/>
    <mergeCell ref="Q104:R104"/>
    <mergeCell ref="V104:AB104"/>
    <mergeCell ref="B101:L101"/>
    <mergeCell ref="Q101:R101"/>
    <mergeCell ref="V101:AB101"/>
    <mergeCell ref="B102:L102"/>
    <mergeCell ref="Q102:R102"/>
    <mergeCell ref="V102:AB102"/>
    <mergeCell ref="B111:L111"/>
    <mergeCell ref="Q111:R111"/>
    <mergeCell ref="V111:AB111"/>
    <mergeCell ref="B112:L112"/>
    <mergeCell ref="Q112:R112"/>
    <mergeCell ref="V112:AB112"/>
    <mergeCell ref="B109:L109"/>
    <mergeCell ref="Q109:R109"/>
    <mergeCell ref="V109:AB109"/>
    <mergeCell ref="B110:L110"/>
    <mergeCell ref="Q110:R110"/>
    <mergeCell ref="V110:AB110"/>
    <mergeCell ref="B107:L107"/>
    <mergeCell ref="Q107:R107"/>
    <mergeCell ref="V107:AB107"/>
    <mergeCell ref="B108:L108"/>
    <mergeCell ref="Q108:R108"/>
    <mergeCell ref="V108:AB108"/>
    <mergeCell ref="B117:L117"/>
    <mergeCell ref="Q117:R117"/>
    <mergeCell ref="V117:AB117"/>
    <mergeCell ref="B118:L118"/>
    <mergeCell ref="Q118:R118"/>
    <mergeCell ref="V118:AB118"/>
    <mergeCell ref="B115:L115"/>
    <mergeCell ref="Q115:R115"/>
    <mergeCell ref="V115:AB115"/>
    <mergeCell ref="B116:L116"/>
    <mergeCell ref="Q116:R116"/>
    <mergeCell ref="V116:AB116"/>
    <mergeCell ref="B113:L113"/>
    <mergeCell ref="Q113:R113"/>
    <mergeCell ref="V113:AB113"/>
    <mergeCell ref="B114:L114"/>
    <mergeCell ref="Q114:R114"/>
    <mergeCell ref="V114:AB114"/>
    <mergeCell ref="B123:L123"/>
    <mergeCell ref="Q123:R123"/>
    <mergeCell ref="V123:AB123"/>
    <mergeCell ref="B124:L124"/>
    <mergeCell ref="Q124:R124"/>
    <mergeCell ref="V124:AB124"/>
    <mergeCell ref="B121:L121"/>
    <mergeCell ref="Q121:R121"/>
    <mergeCell ref="V121:AB121"/>
    <mergeCell ref="B122:L122"/>
    <mergeCell ref="Q122:R122"/>
    <mergeCell ref="V122:AB122"/>
    <mergeCell ref="B119:L119"/>
    <mergeCell ref="Q119:R119"/>
    <mergeCell ref="V119:AB119"/>
    <mergeCell ref="B120:L120"/>
    <mergeCell ref="Q120:R120"/>
    <mergeCell ref="V120:AB120"/>
    <mergeCell ref="B129:L129"/>
    <mergeCell ref="Q129:R129"/>
    <mergeCell ref="V129:AB129"/>
    <mergeCell ref="B130:L130"/>
    <mergeCell ref="Q130:R130"/>
    <mergeCell ref="V130:AB130"/>
    <mergeCell ref="B127:L127"/>
    <mergeCell ref="Q127:R127"/>
    <mergeCell ref="V127:AB127"/>
    <mergeCell ref="B128:L128"/>
    <mergeCell ref="Q128:R128"/>
    <mergeCell ref="V128:AB128"/>
    <mergeCell ref="B125:L125"/>
    <mergeCell ref="Q125:R125"/>
    <mergeCell ref="V125:AB125"/>
    <mergeCell ref="B126:L126"/>
    <mergeCell ref="Q126:R126"/>
    <mergeCell ref="V126:AB126"/>
    <mergeCell ref="B135:L135"/>
    <mergeCell ref="Q135:R135"/>
    <mergeCell ref="V135:AB135"/>
    <mergeCell ref="B136:L136"/>
    <mergeCell ref="Q136:R136"/>
    <mergeCell ref="V136:AB136"/>
    <mergeCell ref="B133:L133"/>
    <mergeCell ref="Q133:R133"/>
    <mergeCell ref="V133:AB133"/>
    <mergeCell ref="B134:L134"/>
    <mergeCell ref="Q134:R134"/>
    <mergeCell ref="V134:AB134"/>
    <mergeCell ref="B131:L131"/>
    <mergeCell ref="Q131:R131"/>
    <mergeCell ref="V131:AB131"/>
    <mergeCell ref="B132:L132"/>
    <mergeCell ref="Q132:R132"/>
    <mergeCell ref="V132:AB132"/>
    <mergeCell ref="B141:L141"/>
    <mergeCell ref="Q141:R141"/>
    <mergeCell ref="V141:AB141"/>
    <mergeCell ref="B142:L142"/>
    <mergeCell ref="Q142:R142"/>
    <mergeCell ref="V142:AB142"/>
    <mergeCell ref="B139:L139"/>
    <mergeCell ref="Q139:R139"/>
    <mergeCell ref="V139:AB139"/>
    <mergeCell ref="B140:L140"/>
    <mergeCell ref="Q140:R140"/>
    <mergeCell ref="V140:AB140"/>
    <mergeCell ref="B137:L137"/>
    <mergeCell ref="Q137:R137"/>
    <mergeCell ref="V137:AB137"/>
    <mergeCell ref="B138:L138"/>
    <mergeCell ref="Q138:R138"/>
    <mergeCell ref="V138:AB138"/>
    <mergeCell ref="B147:L147"/>
    <mergeCell ref="Q147:R147"/>
    <mergeCell ref="V147:AB147"/>
    <mergeCell ref="B148:L148"/>
    <mergeCell ref="Q148:R148"/>
    <mergeCell ref="V148:AB148"/>
    <mergeCell ref="B145:L145"/>
    <mergeCell ref="Q145:R145"/>
    <mergeCell ref="V145:AB145"/>
    <mergeCell ref="B146:L146"/>
    <mergeCell ref="Q146:R146"/>
    <mergeCell ref="V146:AB146"/>
    <mergeCell ref="B143:L143"/>
    <mergeCell ref="Q143:R143"/>
    <mergeCell ref="V143:AB143"/>
    <mergeCell ref="B144:L144"/>
    <mergeCell ref="Q144:R144"/>
    <mergeCell ref="V144:AB144"/>
    <mergeCell ref="B153:L153"/>
    <mergeCell ref="Q153:R153"/>
    <mergeCell ref="V153:AB153"/>
    <mergeCell ref="B154:L154"/>
    <mergeCell ref="Q154:R154"/>
    <mergeCell ref="V154:AB154"/>
    <mergeCell ref="B151:L151"/>
    <mergeCell ref="Q151:R151"/>
    <mergeCell ref="V151:AB151"/>
    <mergeCell ref="B152:L152"/>
    <mergeCell ref="Q152:R152"/>
    <mergeCell ref="V152:AB152"/>
    <mergeCell ref="B149:L149"/>
    <mergeCell ref="Q149:R149"/>
    <mergeCell ref="V149:AB149"/>
    <mergeCell ref="B150:L150"/>
    <mergeCell ref="Q150:R150"/>
    <mergeCell ref="V150:AB150"/>
    <mergeCell ref="B159:L159"/>
    <mergeCell ref="Q159:R159"/>
    <mergeCell ref="V159:AB159"/>
    <mergeCell ref="B160:L160"/>
    <mergeCell ref="Q160:R160"/>
    <mergeCell ref="V160:AB160"/>
    <mergeCell ref="B157:L157"/>
    <mergeCell ref="Q157:R157"/>
    <mergeCell ref="V157:AB157"/>
    <mergeCell ref="B158:L158"/>
    <mergeCell ref="Q158:R158"/>
    <mergeCell ref="V158:AB158"/>
    <mergeCell ref="B155:L155"/>
    <mergeCell ref="Q155:R155"/>
    <mergeCell ref="V155:AB155"/>
    <mergeCell ref="B156:L156"/>
    <mergeCell ref="Q156:R156"/>
    <mergeCell ref="V156:AB156"/>
    <mergeCell ref="B165:L165"/>
    <mergeCell ref="Q165:R165"/>
    <mergeCell ref="V165:AB165"/>
    <mergeCell ref="B166:L166"/>
    <mergeCell ref="Q166:R166"/>
    <mergeCell ref="V166:AB166"/>
    <mergeCell ref="B163:L163"/>
    <mergeCell ref="Q163:R163"/>
    <mergeCell ref="V163:AB163"/>
    <mergeCell ref="B164:L164"/>
    <mergeCell ref="Q164:R164"/>
    <mergeCell ref="V164:AB164"/>
    <mergeCell ref="B161:L161"/>
    <mergeCell ref="Q161:R161"/>
    <mergeCell ref="V161:AB161"/>
    <mergeCell ref="B162:L162"/>
    <mergeCell ref="Q162:R162"/>
    <mergeCell ref="V162:AB162"/>
    <mergeCell ref="B171:L171"/>
    <mergeCell ref="Q171:R171"/>
    <mergeCell ref="V171:AB171"/>
    <mergeCell ref="B172:L172"/>
    <mergeCell ref="Q172:R172"/>
    <mergeCell ref="V172:AB172"/>
    <mergeCell ref="B169:L169"/>
    <mergeCell ref="Q169:R169"/>
    <mergeCell ref="V169:AB169"/>
    <mergeCell ref="B170:L170"/>
    <mergeCell ref="Q170:R170"/>
    <mergeCell ref="V170:AB170"/>
    <mergeCell ref="B167:L167"/>
    <mergeCell ref="Q167:R167"/>
    <mergeCell ref="V167:AB167"/>
    <mergeCell ref="B168:L168"/>
    <mergeCell ref="Q168:R168"/>
    <mergeCell ref="V168:AB168"/>
    <mergeCell ref="B177:L177"/>
    <mergeCell ref="Q177:R177"/>
    <mergeCell ref="V177:AB177"/>
    <mergeCell ref="B178:L178"/>
    <mergeCell ref="Q178:R178"/>
    <mergeCell ref="V178:AB178"/>
    <mergeCell ref="B175:L175"/>
    <mergeCell ref="Q175:R175"/>
    <mergeCell ref="V175:AB175"/>
    <mergeCell ref="B176:L176"/>
    <mergeCell ref="Q176:R176"/>
    <mergeCell ref="V176:AB176"/>
    <mergeCell ref="B173:L173"/>
    <mergeCell ref="Q173:R173"/>
    <mergeCell ref="V173:AB173"/>
    <mergeCell ref="B174:L174"/>
    <mergeCell ref="Q174:R174"/>
    <mergeCell ref="V174:AB174"/>
    <mergeCell ref="B183:L183"/>
    <mergeCell ref="Q183:R183"/>
    <mergeCell ref="V183:AB183"/>
    <mergeCell ref="B184:L184"/>
    <mergeCell ref="Q184:R184"/>
    <mergeCell ref="V184:AB184"/>
    <mergeCell ref="B181:L181"/>
    <mergeCell ref="Q181:R181"/>
    <mergeCell ref="V181:AB181"/>
    <mergeCell ref="B182:L182"/>
    <mergeCell ref="Q182:R182"/>
    <mergeCell ref="V182:AB182"/>
    <mergeCell ref="B179:L179"/>
    <mergeCell ref="Q179:R179"/>
    <mergeCell ref="V179:AB179"/>
    <mergeCell ref="B180:L180"/>
    <mergeCell ref="Q180:R180"/>
    <mergeCell ref="V180:AB180"/>
    <mergeCell ref="B189:L189"/>
    <mergeCell ref="Q189:R189"/>
    <mergeCell ref="V189:AB189"/>
    <mergeCell ref="B190:L190"/>
    <mergeCell ref="Q190:R190"/>
    <mergeCell ref="V190:AB190"/>
    <mergeCell ref="B187:L187"/>
    <mergeCell ref="Q187:R187"/>
    <mergeCell ref="V187:AB187"/>
    <mergeCell ref="B188:L188"/>
    <mergeCell ref="Q188:R188"/>
    <mergeCell ref="V188:AB188"/>
    <mergeCell ref="B185:L185"/>
    <mergeCell ref="Q185:R185"/>
    <mergeCell ref="V185:AB185"/>
    <mergeCell ref="B186:L186"/>
    <mergeCell ref="Q186:R186"/>
    <mergeCell ref="V186:AB186"/>
    <mergeCell ref="B195:L195"/>
    <mergeCell ref="Q195:R195"/>
    <mergeCell ref="V195:AB195"/>
    <mergeCell ref="B196:L196"/>
    <mergeCell ref="Q196:R196"/>
    <mergeCell ref="V196:AB196"/>
    <mergeCell ref="B193:L193"/>
    <mergeCell ref="Q193:R193"/>
    <mergeCell ref="V193:AB193"/>
    <mergeCell ref="B194:L194"/>
    <mergeCell ref="Q194:R194"/>
    <mergeCell ref="V194:AB194"/>
    <mergeCell ref="B191:L191"/>
    <mergeCell ref="Q191:R191"/>
    <mergeCell ref="V191:AB191"/>
    <mergeCell ref="B192:L192"/>
    <mergeCell ref="Q192:R192"/>
    <mergeCell ref="V192:AB192"/>
    <mergeCell ref="B201:L201"/>
    <mergeCell ref="Q201:R201"/>
    <mergeCell ref="V201:AB201"/>
    <mergeCell ref="B202:L202"/>
    <mergeCell ref="Q202:R202"/>
    <mergeCell ref="V202:AB202"/>
    <mergeCell ref="B199:L199"/>
    <mergeCell ref="Q199:R199"/>
    <mergeCell ref="V199:AB199"/>
    <mergeCell ref="B200:L200"/>
    <mergeCell ref="Q200:R200"/>
    <mergeCell ref="V200:AB200"/>
    <mergeCell ref="B197:L197"/>
    <mergeCell ref="Q197:R197"/>
    <mergeCell ref="V197:AB197"/>
    <mergeCell ref="B198:L198"/>
    <mergeCell ref="Q198:R198"/>
    <mergeCell ref="V198:AB198"/>
    <mergeCell ref="B207:L207"/>
    <mergeCell ref="Q207:R207"/>
    <mergeCell ref="V207:AB207"/>
    <mergeCell ref="B208:L208"/>
    <mergeCell ref="Q208:R208"/>
    <mergeCell ref="V208:AB208"/>
    <mergeCell ref="B205:L205"/>
    <mergeCell ref="Q205:R205"/>
    <mergeCell ref="V205:AB205"/>
    <mergeCell ref="B206:L206"/>
    <mergeCell ref="Q206:R206"/>
    <mergeCell ref="V206:AB206"/>
    <mergeCell ref="B203:L203"/>
    <mergeCell ref="Q203:R203"/>
    <mergeCell ref="V203:AB203"/>
    <mergeCell ref="B204:L204"/>
    <mergeCell ref="Q204:R204"/>
    <mergeCell ref="V204:AB204"/>
    <mergeCell ref="B213:L213"/>
    <mergeCell ref="Q213:R213"/>
    <mergeCell ref="V213:AB213"/>
    <mergeCell ref="B214:L214"/>
    <mergeCell ref="Q214:R214"/>
    <mergeCell ref="V214:AB214"/>
    <mergeCell ref="B211:L211"/>
    <mergeCell ref="Q211:R211"/>
    <mergeCell ref="V211:AB211"/>
    <mergeCell ref="B212:L212"/>
    <mergeCell ref="Q212:R212"/>
    <mergeCell ref="V212:AB212"/>
    <mergeCell ref="B209:L209"/>
    <mergeCell ref="Q209:R209"/>
    <mergeCell ref="V209:AB209"/>
    <mergeCell ref="B210:L210"/>
    <mergeCell ref="Q210:R210"/>
    <mergeCell ref="V210:AB210"/>
    <mergeCell ref="B219:L219"/>
    <mergeCell ref="Q219:R219"/>
    <mergeCell ref="V219:AB219"/>
    <mergeCell ref="B220:L220"/>
    <mergeCell ref="Q220:R220"/>
    <mergeCell ref="V220:AB220"/>
    <mergeCell ref="B217:L217"/>
    <mergeCell ref="Q217:R217"/>
    <mergeCell ref="V217:AB217"/>
    <mergeCell ref="B218:L218"/>
    <mergeCell ref="Q218:R218"/>
    <mergeCell ref="V218:AB218"/>
    <mergeCell ref="B215:L215"/>
    <mergeCell ref="Q215:R215"/>
    <mergeCell ref="V215:AB215"/>
    <mergeCell ref="B216:L216"/>
    <mergeCell ref="Q216:R216"/>
    <mergeCell ref="V216:AB216"/>
    <mergeCell ref="B225:L225"/>
    <mergeCell ref="Q225:R225"/>
    <mergeCell ref="V225:AB225"/>
    <mergeCell ref="B226:L226"/>
    <mergeCell ref="Q226:R226"/>
    <mergeCell ref="V226:AB226"/>
    <mergeCell ref="B223:L223"/>
    <mergeCell ref="Q223:R223"/>
    <mergeCell ref="V223:AB223"/>
    <mergeCell ref="B224:L224"/>
    <mergeCell ref="Q224:R224"/>
    <mergeCell ref="V224:AB224"/>
    <mergeCell ref="B221:L221"/>
    <mergeCell ref="Q221:R221"/>
    <mergeCell ref="V221:AB221"/>
    <mergeCell ref="B222:L222"/>
    <mergeCell ref="Q222:R222"/>
    <mergeCell ref="V222:AB222"/>
    <mergeCell ref="B231:L231"/>
    <mergeCell ref="Q231:R231"/>
    <mergeCell ref="V231:AB231"/>
    <mergeCell ref="B232:L232"/>
    <mergeCell ref="Q232:R232"/>
    <mergeCell ref="V232:AB232"/>
    <mergeCell ref="B229:L229"/>
    <mergeCell ref="Q229:R229"/>
    <mergeCell ref="V229:AB229"/>
    <mergeCell ref="B230:L230"/>
    <mergeCell ref="Q230:R230"/>
    <mergeCell ref="V230:AB230"/>
    <mergeCell ref="B227:L227"/>
    <mergeCell ref="Q227:R227"/>
    <mergeCell ref="V227:AB227"/>
    <mergeCell ref="B228:L228"/>
    <mergeCell ref="Q228:R228"/>
    <mergeCell ref="V228:AB228"/>
    <mergeCell ref="B237:L237"/>
    <mergeCell ref="Q237:R237"/>
    <mergeCell ref="V237:AB237"/>
    <mergeCell ref="B238:L238"/>
    <mergeCell ref="Q238:R238"/>
    <mergeCell ref="V238:AB238"/>
    <mergeCell ref="B235:L235"/>
    <mergeCell ref="Q235:R235"/>
    <mergeCell ref="V235:AB235"/>
    <mergeCell ref="B236:L236"/>
    <mergeCell ref="Q236:R236"/>
    <mergeCell ref="V236:AB236"/>
    <mergeCell ref="B233:L233"/>
    <mergeCell ref="Q233:R233"/>
    <mergeCell ref="V233:AB233"/>
    <mergeCell ref="B234:L234"/>
    <mergeCell ref="Q234:R234"/>
    <mergeCell ref="V234:AB234"/>
    <mergeCell ref="B243:L243"/>
    <mergeCell ref="Q243:R243"/>
    <mergeCell ref="V243:AB243"/>
    <mergeCell ref="B244:L244"/>
    <mergeCell ref="Q244:R244"/>
    <mergeCell ref="V244:AB244"/>
    <mergeCell ref="B241:L241"/>
    <mergeCell ref="Q241:R241"/>
    <mergeCell ref="V241:AB241"/>
    <mergeCell ref="B242:L242"/>
    <mergeCell ref="Q242:R242"/>
    <mergeCell ref="V242:AB242"/>
    <mergeCell ref="B239:L239"/>
    <mergeCell ref="Q239:R239"/>
    <mergeCell ref="V239:AB239"/>
    <mergeCell ref="B240:L240"/>
    <mergeCell ref="Q240:R240"/>
    <mergeCell ref="V240:AB240"/>
    <mergeCell ref="B249:L249"/>
    <mergeCell ref="Q249:R249"/>
    <mergeCell ref="V249:AB249"/>
    <mergeCell ref="B250:L250"/>
    <mergeCell ref="Q250:R250"/>
    <mergeCell ref="V250:AB250"/>
    <mergeCell ref="B247:L247"/>
    <mergeCell ref="Q247:R247"/>
    <mergeCell ref="V247:AB247"/>
    <mergeCell ref="B248:L248"/>
    <mergeCell ref="Q248:R248"/>
    <mergeCell ref="V248:AB248"/>
    <mergeCell ref="B245:L245"/>
    <mergeCell ref="Q245:R245"/>
    <mergeCell ref="V245:AB245"/>
    <mergeCell ref="B246:L246"/>
    <mergeCell ref="Q246:R246"/>
    <mergeCell ref="V246:AB246"/>
    <mergeCell ref="B255:L255"/>
    <mergeCell ref="Q255:R255"/>
    <mergeCell ref="V255:AB255"/>
    <mergeCell ref="B256:L256"/>
    <mergeCell ref="Q256:R256"/>
    <mergeCell ref="V256:AB256"/>
    <mergeCell ref="B253:L253"/>
    <mergeCell ref="Q253:R253"/>
    <mergeCell ref="V253:AB253"/>
    <mergeCell ref="B254:L254"/>
    <mergeCell ref="Q254:R254"/>
    <mergeCell ref="V254:AB254"/>
    <mergeCell ref="B251:L251"/>
    <mergeCell ref="Q251:R251"/>
    <mergeCell ref="V251:AB251"/>
    <mergeCell ref="B252:L252"/>
    <mergeCell ref="Q252:R252"/>
    <mergeCell ref="V252:AB252"/>
    <mergeCell ref="B261:L261"/>
    <mergeCell ref="Q261:R261"/>
    <mergeCell ref="V261:AB261"/>
    <mergeCell ref="B262:L262"/>
    <mergeCell ref="Q262:R262"/>
    <mergeCell ref="V262:AB262"/>
    <mergeCell ref="B259:L259"/>
    <mergeCell ref="Q259:R259"/>
    <mergeCell ref="V259:AB259"/>
    <mergeCell ref="B260:L260"/>
    <mergeCell ref="Q260:R260"/>
    <mergeCell ref="V260:AB260"/>
    <mergeCell ref="B257:L257"/>
    <mergeCell ref="Q257:R257"/>
    <mergeCell ref="V257:AB257"/>
    <mergeCell ref="B258:L258"/>
    <mergeCell ref="Q258:R258"/>
    <mergeCell ref="V258:AB258"/>
    <mergeCell ref="B267:L267"/>
    <mergeCell ref="Q267:R267"/>
    <mergeCell ref="V267:AB267"/>
    <mergeCell ref="B268:L268"/>
    <mergeCell ref="Q268:R268"/>
    <mergeCell ref="V268:AB268"/>
    <mergeCell ref="B265:L265"/>
    <mergeCell ref="Q265:R265"/>
    <mergeCell ref="V265:AB265"/>
    <mergeCell ref="B266:L266"/>
    <mergeCell ref="Q266:R266"/>
    <mergeCell ref="V266:AB266"/>
    <mergeCell ref="B263:L263"/>
    <mergeCell ref="Q263:R263"/>
    <mergeCell ref="V263:AB263"/>
    <mergeCell ref="B264:L264"/>
    <mergeCell ref="Q264:R264"/>
    <mergeCell ref="V264:AB264"/>
    <mergeCell ref="B273:L273"/>
    <mergeCell ref="Q273:R273"/>
    <mergeCell ref="V273:AB273"/>
    <mergeCell ref="B274:L274"/>
    <mergeCell ref="Q274:R274"/>
    <mergeCell ref="V274:AB274"/>
    <mergeCell ref="B271:L271"/>
    <mergeCell ref="Q271:R271"/>
    <mergeCell ref="V271:AB271"/>
    <mergeCell ref="B272:L272"/>
    <mergeCell ref="Q272:R272"/>
    <mergeCell ref="V272:AB272"/>
    <mergeCell ref="B269:L269"/>
    <mergeCell ref="Q269:R269"/>
    <mergeCell ref="V269:AB269"/>
    <mergeCell ref="B270:L270"/>
    <mergeCell ref="Q270:R270"/>
    <mergeCell ref="V270:AB270"/>
    <mergeCell ref="B279:L279"/>
    <mergeCell ref="Q279:R279"/>
    <mergeCell ref="V279:AB279"/>
    <mergeCell ref="B280:L280"/>
    <mergeCell ref="Q280:R280"/>
    <mergeCell ref="V280:AB280"/>
    <mergeCell ref="B277:L277"/>
    <mergeCell ref="Q277:R277"/>
    <mergeCell ref="V277:AB277"/>
    <mergeCell ref="B278:L278"/>
    <mergeCell ref="Q278:R278"/>
    <mergeCell ref="V278:AB278"/>
    <mergeCell ref="B275:L275"/>
    <mergeCell ref="Q275:R275"/>
    <mergeCell ref="V275:AB275"/>
    <mergeCell ref="B276:L276"/>
    <mergeCell ref="Q276:R276"/>
    <mergeCell ref="V276:AB276"/>
    <mergeCell ref="B285:L285"/>
    <mergeCell ref="Q285:R285"/>
    <mergeCell ref="V285:AB285"/>
    <mergeCell ref="B286:L286"/>
    <mergeCell ref="Q286:R286"/>
    <mergeCell ref="V286:AB286"/>
    <mergeCell ref="B283:L283"/>
    <mergeCell ref="Q283:R283"/>
    <mergeCell ref="V283:AB283"/>
    <mergeCell ref="B284:L284"/>
    <mergeCell ref="Q284:R284"/>
    <mergeCell ref="V284:AB284"/>
    <mergeCell ref="B281:L281"/>
    <mergeCell ref="Q281:R281"/>
    <mergeCell ref="V281:AB281"/>
    <mergeCell ref="B282:L282"/>
    <mergeCell ref="Q282:R282"/>
    <mergeCell ref="V282:AB282"/>
    <mergeCell ref="B291:L291"/>
    <mergeCell ref="Q291:R291"/>
    <mergeCell ref="V291:AB291"/>
    <mergeCell ref="B292:L292"/>
    <mergeCell ref="Q292:R292"/>
    <mergeCell ref="V292:AB292"/>
    <mergeCell ref="B289:L289"/>
    <mergeCell ref="Q289:R289"/>
    <mergeCell ref="V289:AB289"/>
    <mergeCell ref="B290:L290"/>
    <mergeCell ref="Q290:R290"/>
    <mergeCell ref="V290:AB290"/>
    <mergeCell ref="B287:L287"/>
    <mergeCell ref="Q287:R287"/>
    <mergeCell ref="V287:AB287"/>
    <mergeCell ref="B288:L288"/>
    <mergeCell ref="Q288:R288"/>
    <mergeCell ref="V288:AB288"/>
    <mergeCell ref="B297:L297"/>
    <mergeCell ref="Q297:R297"/>
    <mergeCell ref="V297:AB297"/>
    <mergeCell ref="B298:L298"/>
    <mergeCell ref="Q298:R298"/>
    <mergeCell ref="V298:AB298"/>
    <mergeCell ref="B295:L295"/>
    <mergeCell ref="Q295:R295"/>
    <mergeCell ref="V295:AB295"/>
    <mergeCell ref="B296:L296"/>
    <mergeCell ref="Q296:R296"/>
    <mergeCell ref="V296:AB296"/>
    <mergeCell ref="B293:L293"/>
    <mergeCell ref="Q293:R293"/>
    <mergeCell ref="V293:AB293"/>
    <mergeCell ref="B294:L294"/>
    <mergeCell ref="Q294:R294"/>
    <mergeCell ref="V294:AB294"/>
    <mergeCell ref="B303:L303"/>
    <mergeCell ref="Q303:R303"/>
    <mergeCell ref="V303:AB303"/>
    <mergeCell ref="B304:L304"/>
    <mergeCell ref="Q304:R304"/>
    <mergeCell ref="V304:AB304"/>
    <mergeCell ref="B301:L301"/>
    <mergeCell ref="Q301:R301"/>
    <mergeCell ref="V301:AB301"/>
    <mergeCell ref="B302:L302"/>
    <mergeCell ref="Q302:R302"/>
    <mergeCell ref="V302:AB302"/>
    <mergeCell ref="B299:L299"/>
    <mergeCell ref="Q299:R299"/>
    <mergeCell ref="V299:AB299"/>
    <mergeCell ref="B300:L300"/>
    <mergeCell ref="Q300:R300"/>
    <mergeCell ref="V300:AB300"/>
    <mergeCell ref="B309:L309"/>
    <mergeCell ref="Q309:R309"/>
    <mergeCell ref="V309:AB309"/>
    <mergeCell ref="B310:L310"/>
    <mergeCell ref="Q310:R310"/>
    <mergeCell ref="V310:AB310"/>
    <mergeCell ref="B307:L307"/>
    <mergeCell ref="Q307:R307"/>
    <mergeCell ref="V307:AB307"/>
    <mergeCell ref="B308:L308"/>
    <mergeCell ref="Q308:R308"/>
    <mergeCell ref="V308:AB308"/>
    <mergeCell ref="B305:L305"/>
    <mergeCell ref="Q305:R305"/>
    <mergeCell ref="V305:AB305"/>
    <mergeCell ref="B306:L306"/>
    <mergeCell ref="Q306:R306"/>
    <mergeCell ref="V306:AB306"/>
    <mergeCell ref="B315:L315"/>
    <mergeCell ref="Q315:R315"/>
    <mergeCell ref="V315:AB315"/>
    <mergeCell ref="B316:L316"/>
    <mergeCell ref="Q316:R316"/>
    <mergeCell ref="V316:AB316"/>
    <mergeCell ref="B313:L313"/>
    <mergeCell ref="Q313:R313"/>
    <mergeCell ref="V313:AB313"/>
    <mergeCell ref="B314:L314"/>
    <mergeCell ref="Q314:R314"/>
    <mergeCell ref="V314:AB314"/>
    <mergeCell ref="B311:L311"/>
    <mergeCell ref="Q311:R311"/>
    <mergeCell ref="V311:AB311"/>
    <mergeCell ref="B312:L312"/>
    <mergeCell ref="Q312:R312"/>
    <mergeCell ref="V312:AB312"/>
    <mergeCell ref="B321:L321"/>
    <mergeCell ref="Q321:R321"/>
    <mergeCell ref="V321:AB321"/>
    <mergeCell ref="B322:L322"/>
    <mergeCell ref="Q322:R322"/>
    <mergeCell ref="V322:AB322"/>
    <mergeCell ref="B319:L319"/>
    <mergeCell ref="Q319:R319"/>
    <mergeCell ref="V319:AB319"/>
    <mergeCell ref="B320:L320"/>
    <mergeCell ref="Q320:R320"/>
    <mergeCell ref="V320:AB320"/>
    <mergeCell ref="B317:L317"/>
    <mergeCell ref="Q317:R317"/>
    <mergeCell ref="V317:AB317"/>
    <mergeCell ref="B318:L318"/>
    <mergeCell ref="Q318:R318"/>
    <mergeCell ref="V318:AB318"/>
    <mergeCell ref="B327:L327"/>
    <mergeCell ref="Q327:R327"/>
    <mergeCell ref="V327:AB327"/>
    <mergeCell ref="B328:L328"/>
    <mergeCell ref="Q328:R328"/>
    <mergeCell ref="V328:AB328"/>
    <mergeCell ref="B325:L325"/>
    <mergeCell ref="Q325:R325"/>
    <mergeCell ref="V325:AB325"/>
    <mergeCell ref="B326:L326"/>
    <mergeCell ref="Q326:R326"/>
    <mergeCell ref="V326:AB326"/>
    <mergeCell ref="B323:L323"/>
    <mergeCell ref="Q323:R323"/>
    <mergeCell ref="V323:AB323"/>
    <mergeCell ref="B324:L324"/>
    <mergeCell ref="Q324:R324"/>
    <mergeCell ref="V324:AB324"/>
    <mergeCell ref="B333:L333"/>
    <mergeCell ref="Q333:R333"/>
    <mergeCell ref="V333:AB333"/>
    <mergeCell ref="B334:L334"/>
    <mergeCell ref="Q334:R334"/>
    <mergeCell ref="V334:AB334"/>
    <mergeCell ref="B331:L331"/>
    <mergeCell ref="Q331:R331"/>
    <mergeCell ref="V331:AB331"/>
    <mergeCell ref="B332:L332"/>
    <mergeCell ref="Q332:R332"/>
    <mergeCell ref="V332:AB332"/>
    <mergeCell ref="B329:L329"/>
    <mergeCell ref="Q329:R329"/>
    <mergeCell ref="V329:AB329"/>
    <mergeCell ref="B330:L330"/>
    <mergeCell ref="Q330:R330"/>
    <mergeCell ref="V330:AB330"/>
    <mergeCell ref="B339:L339"/>
    <mergeCell ref="Q339:R339"/>
    <mergeCell ref="V339:AB339"/>
    <mergeCell ref="B340:L340"/>
    <mergeCell ref="Q340:R340"/>
    <mergeCell ref="V340:AB340"/>
    <mergeCell ref="B337:L337"/>
    <mergeCell ref="Q337:R337"/>
    <mergeCell ref="V337:AB337"/>
    <mergeCell ref="B338:L338"/>
    <mergeCell ref="Q338:R338"/>
    <mergeCell ref="V338:AB338"/>
    <mergeCell ref="B335:L335"/>
    <mergeCell ref="Q335:R335"/>
    <mergeCell ref="V335:AB335"/>
    <mergeCell ref="B336:L336"/>
    <mergeCell ref="Q336:R336"/>
    <mergeCell ref="V336:AB336"/>
    <mergeCell ref="B345:L345"/>
    <mergeCell ref="Q345:R345"/>
    <mergeCell ref="V345:AB345"/>
    <mergeCell ref="B346:L346"/>
    <mergeCell ref="Q346:R346"/>
    <mergeCell ref="V346:AB346"/>
    <mergeCell ref="B343:L343"/>
    <mergeCell ref="Q343:R343"/>
    <mergeCell ref="V343:AB343"/>
    <mergeCell ref="B344:L344"/>
    <mergeCell ref="Q344:R344"/>
    <mergeCell ref="V344:AB344"/>
    <mergeCell ref="B341:L341"/>
    <mergeCell ref="Q341:R341"/>
    <mergeCell ref="V341:AB341"/>
    <mergeCell ref="B342:L342"/>
    <mergeCell ref="Q342:R342"/>
    <mergeCell ref="V342:AB342"/>
    <mergeCell ref="B351:L351"/>
    <mergeCell ref="Q351:R351"/>
    <mergeCell ref="V351:AB351"/>
    <mergeCell ref="B352:L352"/>
    <mergeCell ref="Q352:R352"/>
    <mergeCell ref="V352:AB352"/>
    <mergeCell ref="B349:L349"/>
    <mergeCell ref="Q349:R349"/>
    <mergeCell ref="V349:AB349"/>
    <mergeCell ref="B350:L350"/>
    <mergeCell ref="Q350:R350"/>
    <mergeCell ref="V350:AB350"/>
    <mergeCell ref="B347:L347"/>
    <mergeCell ref="Q347:R347"/>
    <mergeCell ref="V347:AB347"/>
    <mergeCell ref="B348:L348"/>
    <mergeCell ref="Q348:R348"/>
    <mergeCell ref="V348:AB348"/>
    <mergeCell ref="B357:L357"/>
    <mergeCell ref="Q357:R357"/>
    <mergeCell ref="V357:AB357"/>
    <mergeCell ref="B358:L358"/>
    <mergeCell ref="Q358:R358"/>
    <mergeCell ref="V358:AB358"/>
    <mergeCell ref="B355:L355"/>
    <mergeCell ref="Q355:R355"/>
    <mergeCell ref="V355:AB355"/>
    <mergeCell ref="B356:L356"/>
    <mergeCell ref="Q356:R356"/>
    <mergeCell ref="V356:AB356"/>
    <mergeCell ref="B353:L353"/>
    <mergeCell ref="Q353:R353"/>
    <mergeCell ref="V353:AB353"/>
    <mergeCell ref="B354:L354"/>
    <mergeCell ref="Q354:R354"/>
    <mergeCell ref="V354:AB354"/>
    <mergeCell ref="B363:L363"/>
    <mergeCell ref="Q363:R363"/>
    <mergeCell ref="V363:AB363"/>
    <mergeCell ref="B364:L364"/>
    <mergeCell ref="Q364:R364"/>
    <mergeCell ref="V364:AB364"/>
    <mergeCell ref="B361:L361"/>
    <mergeCell ref="Q361:R361"/>
    <mergeCell ref="V361:AB361"/>
    <mergeCell ref="B362:L362"/>
    <mergeCell ref="Q362:R362"/>
    <mergeCell ref="V362:AB362"/>
    <mergeCell ref="B359:L359"/>
    <mergeCell ref="Q359:R359"/>
    <mergeCell ref="V359:AB359"/>
    <mergeCell ref="B360:L360"/>
    <mergeCell ref="Q360:R360"/>
    <mergeCell ref="V360:AB360"/>
    <mergeCell ref="B369:L369"/>
    <mergeCell ref="Q369:R369"/>
    <mergeCell ref="V369:AB369"/>
    <mergeCell ref="B370:L370"/>
    <mergeCell ref="Q370:R370"/>
    <mergeCell ref="V370:AB370"/>
    <mergeCell ref="B367:L367"/>
    <mergeCell ref="Q367:R367"/>
    <mergeCell ref="V367:AB367"/>
    <mergeCell ref="B368:L368"/>
    <mergeCell ref="Q368:R368"/>
    <mergeCell ref="V368:AB368"/>
    <mergeCell ref="B365:L365"/>
    <mergeCell ref="Q365:R365"/>
    <mergeCell ref="V365:AB365"/>
    <mergeCell ref="B366:L366"/>
    <mergeCell ref="Q366:R366"/>
    <mergeCell ref="V366:AB366"/>
    <mergeCell ref="B375:L375"/>
    <mergeCell ref="Q375:R375"/>
    <mergeCell ref="V375:AB375"/>
    <mergeCell ref="B376:L376"/>
    <mergeCell ref="Q376:R376"/>
    <mergeCell ref="V376:AB376"/>
    <mergeCell ref="B373:L373"/>
    <mergeCell ref="Q373:R373"/>
    <mergeCell ref="V373:AB373"/>
    <mergeCell ref="B374:L374"/>
    <mergeCell ref="Q374:R374"/>
    <mergeCell ref="V374:AB374"/>
    <mergeCell ref="B371:L371"/>
    <mergeCell ref="Q371:R371"/>
    <mergeCell ref="V371:AB371"/>
    <mergeCell ref="B372:L372"/>
    <mergeCell ref="Q372:R372"/>
    <mergeCell ref="V372:AB372"/>
    <mergeCell ref="B381:L381"/>
    <mergeCell ref="Q381:R381"/>
    <mergeCell ref="V381:AB381"/>
    <mergeCell ref="B382:L382"/>
    <mergeCell ref="Q382:R382"/>
    <mergeCell ref="V382:AB382"/>
    <mergeCell ref="B379:L379"/>
    <mergeCell ref="Q379:R379"/>
    <mergeCell ref="V379:AB379"/>
    <mergeCell ref="B380:L380"/>
    <mergeCell ref="Q380:R380"/>
    <mergeCell ref="V380:AB380"/>
    <mergeCell ref="B377:L377"/>
    <mergeCell ref="Q377:R377"/>
    <mergeCell ref="V377:AB377"/>
    <mergeCell ref="B378:L378"/>
    <mergeCell ref="Q378:R378"/>
    <mergeCell ref="V378:AB378"/>
    <mergeCell ref="B387:L387"/>
    <mergeCell ref="Q387:R387"/>
    <mergeCell ref="V387:AB387"/>
    <mergeCell ref="B388:L388"/>
    <mergeCell ref="Q388:R388"/>
    <mergeCell ref="V388:AB388"/>
    <mergeCell ref="B385:L385"/>
    <mergeCell ref="Q385:R385"/>
    <mergeCell ref="V385:AB385"/>
    <mergeCell ref="B386:L386"/>
    <mergeCell ref="Q386:R386"/>
    <mergeCell ref="V386:AB386"/>
    <mergeCell ref="B383:L383"/>
    <mergeCell ref="Q383:R383"/>
    <mergeCell ref="V383:AB383"/>
    <mergeCell ref="B384:L384"/>
    <mergeCell ref="Q384:R384"/>
    <mergeCell ref="V384:AB384"/>
    <mergeCell ref="B393:L393"/>
    <mergeCell ref="Q393:R393"/>
    <mergeCell ref="V393:AB393"/>
    <mergeCell ref="B394:L394"/>
    <mergeCell ref="Q394:R394"/>
    <mergeCell ref="V394:AB394"/>
    <mergeCell ref="B391:L391"/>
    <mergeCell ref="Q391:R391"/>
    <mergeCell ref="V391:AB391"/>
    <mergeCell ref="B392:L392"/>
    <mergeCell ref="Q392:R392"/>
    <mergeCell ref="V392:AB392"/>
    <mergeCell ref="B389:L389"/>
    <mergeCell ref="Q389:R389"/>
    <mergeCell ref="V389:AB389"/>
    <mergeCell ref="B390:L390"/>
    <mergeCell ref="Q390:R390"/>
    <mergeCell ref="V390:AB390"/>
    <mergeCell ref="B399:L399"/>
    <mergeCell ref="Q399:R399"/>
    <mergeCell ref="V399:AB399"/>
    <mergeCell ref="B400:L400"/>
    <mergeCell ref="Q400:R400"/>
    <mergeCell ref="V400:AB400"/>
    <mergeCell ref="B397:L397"/>
    <mergeCell ref="Q397:R397"/>
    <mergeCell ref="V397:AB397"/>
    <mergeCell ref="B398:L398"/>
    <mergeCell ref="Q398:R398"/>
    <mergeCell ref="V398:AB398"/>
    <mergeCell ref="B395:L395"/>
    <mergeCell ref="Q395:R395"/>
    <mergeCell ref="V395:AB395"/>
    <mergeCell ref="B396:L396"/>
    <mergeCell ref="Q396:R396"/>
    <mergeCell ref="V396:AB396"/>
    <mergeCell ref="B405:L405"/>
    <mergeCell ref="Q405:R405"/>
    <mergeCell ref="V405:AB405"/>
    <mergeCell ref="B406:L406"/>
    <mergeCell ref="Q406:R406"/>
    <mergeCell ref="V406:AB406"/>
    <mergeCell ref="B403:L403"/>
    <mergeCell ref="Q403:R403"/>
    <mergeCell ref="V403:AB403"/>
    <mergeCell ref="B404:L404"/>
    <mergeCell ref="Q404:R404"/>
    <mergeCell ref="V404:AB404"/>
    <mergeCell ref="B401:L401"/>
    <mergeCell ref="Q401:R401"/>
    <mergeCell ref="V401:AB401"/>
    <mergeCell ref="B402:L402"/>
    <mergeCell ref="Q402:R402"/>
    <mergeCell ref="V402:AB402"/>
    <mergeCell ref="B411:L411"/>
    <mergeCell ref="Q411:R411"/>
    <mergeCell ref="V411:AB411"/>
    <mergeCell ref="B412:L412"/>
    <mergeCell ref="Q412:R412"/>
    <mergeCell ref="V412:AB412"/>
    <mergeCell ref="B409:L409"/>
    <mergeCell ref="Q409:R409"/>
    <mergeCell ref="V409:AB409"/>
    <mergeCell ref="B410:L410"/>
    <mergeCell ref="Q410:R410"/>
    <mergeCell ref="V410:AB410"/>
    <mergeCell ref="B407:L407"/>
    <mergeCell ref="Q407:R407"/>
    <mergeCell ref="V407:AB407"/>
    <mergeCell ref="B408:L408"/>
    <mergeCell ref="Q408:R408"/>
    <mergeCell ref="V408:AB408"/>
    <mergeCell ref="B417:L417"/>
    <mergeCell ref="Q417:R417"/>
    <mergeCell ref="V417:AB417"/>
    <mergeCell ref="B418:L418"/>
    <mergeCell ref="Q418:R418"/>
    <mergeCell ref="V418:AB418"/>
    <mergeCell ref="B415:L415"/>
    <mergeCell ref="Q415:R415"/>
    <mergeCell ref="V415:AB415"/>
    <mergeCell ref="B416:L416"/>
    <mergeCell ref="Q416:R416"/>
    <mergeCell ref="V416:AB416"/>
    <mergeCell ref="B413:L413"/>
    <mergeCell ref="Q413:R413"/>
    <mergeCell ref="V413:AB413"/>
    <mergeCell ref="B414:L414"/>
    <mergeCell ref="Q414:R414"/>
    <mergeCell ref="V414:AB414"/>
    <mergeCell ref="B423:L423"/>
    <mergeCell ref="Q423:R423"/>
    <mergeCell ref="V423:AB423"/>
    <mergeCell ref="B424:L424"/>
    <mergeCell ref="Q424:R424"/>
    <mergeCell ref="V424:AB424"/>
    <mergeCell ref="B421:L421"/>
    <mergeCell ref="Q421:R421"/>
    <mergeCell ref="V421:AB421"/>
    <mergeCell ref="B422:L422"/>
    <mergeCell ref="Q422:R422"/>
    <mergeCell ref="V422:AB422"/>
    <mergeCell ref="B419:L419"/>
    <mergeCell ref="Q419:R419"/>
    <mergeCell ref="V419:AB419"/>
    <mergeCell ref="B420:L420"/>
    <mergeCell ref="Q420:R420"/>
    <mergeCell ref="V420:AB420"/>
    <mergeCell ref="B429:L429"/>
    <mergeCell ref="Q429:R429"/>
    <mergeCell ref="V429:AB429"/>
    <mergeCell ref="B430:L430"/>
    <mergeCell ref="Q430:R430"/>
    <mergeCell ref="V430:AB430"/>
    <mergeCell ref="B427:L427"/>
    <mergeCell ref="Q427:R427"/>
    <mergeCell ref="V427:AB427"/>
    <mergeCell ref="B428:L428"/>
    <mergeCell ref="Q428:R428"/>
    <mergeCell ref="V428:AB428"/>
    <mergeCell ref="B425:L425"/>
    <mergeCell ref="Q425:R425"/>
    <mergeCell ref="V425:AB425"/>
    <mergeCell ref="B426:L426"/>
    <mergeCell ref="Q426:R426"/>
    <mergeCell ref="V426:AB426"/>
    <mergeCell ref="B435:L435"/>
    <mergeCell ref="Q435:R435"/>
    <mergeCell ref="V435:AB435"/>
    <mergeCell ref="B436:L436"/>
    <mergeCell ref="Q436:R436"/>
    <mergeCell ref="V436:AB436"/>
    <mergeCell ref="B433:L433"/>
    <mergeCell ref="Q433:R433"/>
    <mergeCell ref="V433:AB433"/>
    <mergeCell ref="B434:L434"/>
    <mergeCell ref="Q434:R434"/>
    <mergeCell ref="V434:AB434"/>
    <mergeCell ref="B431:L431"/>
    <mergeCell ref="Q431:R431"/>
    <mergeCell ref="V431:AB431"/>
    <mergeCell ref="B432:L432"/>
    <mergeCell ref="Q432:R432"/>
    <mergeCell ref="V432:AB432"/>
    <mergeCell ref="B441:L441"/>
    <mergeCell ref="Q441:R441"/>
    <mergeCell ref="V441:AB441"/>
    <mergeCell ref="B442:L442"/>
    <mergeCell ref="Q442:R442"/>
    <mergeCell ref="V442:AB442"/>
    <mergeCell ref="B439:L439"/>
    <mergeCell ref="Q439:R439"/>
    <mergeCell ref="V439:AB439"/>
    <mergeCell ref="B440:L440"/>
    <mergeCell ref="Q440:R440"/>
    <mergeCell ref="V440:AB440"/>
    <mergeCell ref="B437:L437"/>
    <mergeCell ref="Q437:R437"/>
    <mergeCell ref="V437:AB437"/>
    <mergeCell ref="B438:L438"/>
    <mergeCell ref="Q438:R438"/>
    <mergeCell ref="V438:AB438"/>
    <mergeCell ref="B447:L447"/>
    <mergeCell ref="Q447:R447"/>
    <mergeCell ref="V447:AB447"/>
    <mergeCell ref="B448:L448"/>
    <mergeCell ref="Q448:R448"/>
    <mergeCell ref="V448:AB448"/>
    <mergeCell ref="B445:L445"/>
    <mergeCell ref="Q445:R445"/>
    <mergeCell ref="V445:AB445"/>
    <mergeCell ref="B446:L446"/>
    <mergeCell ref="Q446:R446"/>
    <mergeCell ref="V446:AB446"/>
    <mergeCell ref="B443:L443"/>
    <mergeCell ref="Q443:R443"/>
    <mergeCell ref="V443:AB443"/>
    <mergeCell ref="B444:L444"/>
    <mergeCell ref="Q444:R444"/>
    <mergeCell ref="V444:AB444"/>
    <mergeCell ref="B453:L453"/>
    <mergeCell ref="Q453:R453"/>
    <mergeCell ref="V453:AB453"/>
    <mergeCell ref="B454:L454"/>
    <mergeCell ref="Q454:R454"/>
    <mergeCell ref="V454:AB454"/>
    <mergeCell ref="B451:L451"/>
    <mergeCell ref="Q451:R451"/>
    <mergeCell ref="V451:AB451"/>
    <mergeCell ref="B452:L452"/>
    <mergeCell ref="Q452:R452"/>
    <mergeCell ref="V452:AB452"/>
    <mergeCell ref="B449:L449"/>
    <mergeCell ref="Q449:R449"/>
    <mergeCell ref="V449:AB449"/>
    <mergeCell ref="B450:L450"/>
    <mergeCell ref="Q450:R450"/>
    <mergeCell ref="V450:AB450"/>
    <mergeCell ref="B459:L459"/>
    <mergeCell ref="Q459:R459"/>
    <mergeCell ref="V459:AB459"/>
    <mergeCell ref="B460:L460"/>
    <mergeCell ref="Q460:R460"/>
    <mergeCell ref="V460:AB460"/>
    <mergeCell ref="B457:L457"/>
    <mergeCell ref="Q457:R457"/>
    <mergeCell ref="V457:AB457"/>
    <mergeCell ref="B458:L458"/>
    <mergeCell ref="Q458:R458"/>
    <mergeCell ref="V458:AB458"/>
    <mergeCell ref="B455:L455"/>
    <mergeCell ref="Q455:R455"/>
    <mergeCell ref="V455:AB455"/>
    <mergeCell ref="B456:L456"/>
    <mergeCell ref="Q456:R456"/>
    <mergeCell ref="V456:AB456"/>
    <mergeCell ref="B465:L465"/>
    <mergeCell ref="Q465:R465"/>
    <mergeCell ref="V465:AB465"/>
    <mergeCell ref="B466:L466"/>
    <mergeCell ref="Q466:R466"/>
    <mergeCell ref="V466:AB466"/>
    <mergeCell ref="B463:L463"/>
    <mergeCell ref="Q463:R463"/>
    <mergeCell ref="V463:AB463"/>
    <mergeCell ref="B464:L464"/>
    <mergeCell ref="Q464:R464"/>
    <mergeCell ref="V464:AB464"/>
    <mergeCell ref="B461:L461"/>
    <mergeCell ref="Q461:R461"/>
    <mergeCell ref="V461:AB461"/>
    <mergeCell ref="B462:L462"/>
    <mergeCell ref="Q462:R462"/>
    <mergeCell ref="V462:AB462"/>
    <mergeCell ref="B471:L471"/>
    <mergeCell ref="Q471:R471"/>
    <mergeCell ref="V471:AB471"/>
    <mergeCell ref="B472:L472"/>
    <mergeCell ref="Q472:R472"/>
    <mergeCell ref="V472:AB472"/>
    <mergeCell ref="B469:L469"/>
    <mergeCell ref="Q469:R469"/>
    <mergeCell ref="V469:AB469"/>
    <mergeCell ref="B470:L470"/>
    <mergeCell ref="Q470:R470"/>
    <mergeCell ref="V470:AB470"/>
    <mergeCell ref="B467:L467"/>
    <mergeCell ref="Q467:R467"/>
    <mergeCell ref="V467:AB467"/>
    <mergeCell ref="B468:L468"/>
    <mergeCell ref="Q468:R468"/>
    <mergeCell ref="V468:AB468"/>
    <mergeCell ref="B477:L477"/>
    <mergeCell ref="Q477:R477"/>
    <mergeCell ref="V477:AB477"/>
    <mergeCell ref="B478:L478"/>
    <mergeCell ref="Q478:R478"/>
    <mergeCell ref="V478:AB478"/>
    <mergeCell ref="B475:L475"/>
    <mergeCell ref="Q475:R475"/>
    <mergeCell ref="V475:AB475"/>
    <mergeCell ref="B476:L476"/>
    <mergeCell ref="Q476:R476"/>
    <mergeCell ref="V476:AB476"/>
    <mergeCell ref="B473:L473"/>
    <mergeCell ref="Q473:R473"/>
    <mergeCell ref="V473:AB473"/>
    <mergeCell ref="B474:L474"/>
    <mergeCell ref="Q474:R474"/>
    <mergeCell ref="V474:AB474"/>
    <mergeCell ref="B483:L483"/>
    <mergeCell ref="Q483:R483"/>
    <mergeCell ref="V483:AB483"/>
    <mergeCell ref="B484:L484"/>
    <mergeCell ref="Q484:R484"/>
    <mergeCell ref="V484:AB484"/>
    <mergeCell ref="B481:L481"/>
    <mergeCell ref="Q481:R481"/>
    <mergeCell ref="V481:AB481"/>
    <mergeCell ref="B482:L482"/>
    <mergeCell ref="Q482:R482"/>
    <mergeCell ref="V482:AB482"/>
    <mergeCell ref="B479:L479"/>
    <mergeCell ref="Q479:R479"/>
    <mergeCell ref="V479:AB479"/>
    <mergeCell ref="B480:L480"/>
    <mergeCell ref="Q480:R480"/>
    <mergeCell ref="V480:AB480"/>
    <mergeCell ref="B489:L489"/>
    <mergeCell ref="Q489:R489"/>
    <mergeCell ref="V489:AB489"/>
    <mergeCell ref="B490:L490"/>
    <mergeCell ref="Q490:R490"/>
    <mergeCell ref="V490:AB490"/>
    <mergeCell ref="B487:L487"/>
    <mergeCell ref="Q487:R487"/>
    <mergeCell ref="V487:AB487"/>
    <mergeCell ref="B488:L488"/>
    <mergeCell ref="Q488:R488"/>
    <mergeCell ref="V488:AB488"/>
    <mergeCell ref="B485:L485"/>
    <mergeCell ref="Q485:R485"/>
    <mergeCell ref="V485:AB485"/>
    <mergeCell ref="B486:L486"/>
    <mergeCell ref="Q486:R486"/>
    <mergeCell ref="V486:AB486"/>
    <mergeCell ref="B495:L495"/>
    <mergeCell ref="Q495:R495"/>
    <mergeCell ref="V495:AB495"/>
    <mergeCell ref="B496:L496"/>
    <mergeCell ref="Q496:R496"/>
    <mergeCell ref="V496:AB496"/>
    <mergeCell ref="B493:L493"/>
    <mergeCell ref="Q493:R493"/>
    <mergeCell ref="V493:AB493"/>
    <mergeCell ref="B494:L494"/>
    <mergeCell ref="Q494:R494"/>
    <mergeCell ref="V494:AB494"/>
    <mergeCell ref="B491:L491"/>
    <mergeCell ref="Q491:R491"/>
    <mergeCell ref="V491:AB491"/>
    <mergeCell ref="B492:L492"/>
    <mergeCell ref="Q492:R492"/>
    <mergeCell ref="V492:AB492"/>
    <mergeCell ref="B501:L501"/>
    <mergeCell ref="Q501:R501"/>
    <mergeCell ref="V501:AB501"/>
    <mergeCell ref="B502:L502"/>
    <mergeCell ref="Q502:R502"/>
    <mergeCell ref="V502:AB502"/>
    <mergeCell ref="B499:L499"/>
    <mergeCell ref="Q499:R499"/>
    <mergeCell ref="V499:AB499"/>
    <mergeCell ref="B500:L500"/>
    <mergeCell ref="Q500:R500"/>
    <mergeCell ref="V500:AB500"/>
    <mergeCell ref="B497:L497"/>
    <mergeCell ref="Q497:R497"/>
    <mergeCell ref="V497:AB497"/>
    <mergeCell ref="B498:L498"/>
    <mergeCell ref="Q498:R498"/>
    <mergeCell ref="V498:AB498"/>
    <mergeCell ref="B507:L507"/>
    <mergeCell ref="Q507:R507"/>
    <mergeCell ref="V507:AB507"/>
    <mergeCell ref="B508:L508"/>
    <mergeCell ref="Q508:R508"/>
    <mergeCell ref="V508:AB508"/>
    <mergeCell ref="B505:L505"/>
    <mergeCell ref="Q505:R505"/>
    <mergeCell ref="V505:AB505"/>
    <mergeCell ref="B506:L506"/>
    <mergeCell ref="Q506:R506"/>
    <mergeCell ref="V506:AB506"/>
    <mergeCell ref="B503:L503"/>
    <mergeCell ref="Q503:R503"/>
    <mergeCell ref="V503:AB503"/>
    <mergeCell ref="B504:L504"/>
    <mergeCell ref="Q504:R504"/>
    <mergeCell ref="V504:AB504"/>
    <mergeCell ref="B513:L513"/>
    <mergeCell ref="Q513:R513"/>
    <mergeCell ref="V513:AB513"/>
    <mergeCell ref="B514:L514"/>
    <mergeCell ref="Q514:R514"/>
    <mergeCell ref="V514:AB514"/>
    <mergeCell ref="B511:L511"/>
    <mergeCell ref="Q511:R511"/>
    <mergeCell ref="V511:AB511"/>
    <mergeCell ref="B512:L512"/>
    <mergeCell ref="Q512:R512"/>
    <mergeCell ref="V512:AB512"/>
    <mergeCell ref="B509:L509"/>
    <mergeCell ref="Q509:R509"/>
    <mergeCell ref="V509:AB509"/>
    <mergeCell ref="B510:L510"/>
    <mergeCell ref="Q510:R510"/>
    <mergeCell ref="V510:AB510"/>
    <mergeCell ref="B519:L519"/>
    <mergeCell ref="Q519:R519"/>
    <mergeCell ref="V519:AB519"/>
    <mergeCell ref="B520:L520"/>
    <mergeCell ref="Q520:R520"/>
    <mergeCell ref="V520:AB520"/>
    <mergeCell ref="B517:L517"/>
    <mergeCell ref="Q517:R517"/>
    <mergeCell ref="V517:AB517"/>
    <mergeCell ref="B518:L518"/>
    <mergeCell ref="Q518:R518"/>
    <mergeCell ref="V518:AB518"/>
    <mergeCell ref="B515:L515"/>
    <mergeCell ref="Q515:R515"/>
    <mergeCell ref="V515:AB515"/>
    <mergeCell ref="B516:L516"/>
    <mergeCell ref="Q516:R516"/>
    <mergeCell ref="V516:AB516"/>
    <mergeCell ref="B525:L525"/>
    <mergeCell ref="Q525:R525"/>
    <mergeCell ref="V525:AB525"/>
    <mergeCell ref="B526:L526"/>
    <mergeCell ref="Q526:R526"/>
    <mergeCell ref="V526:AB526"/>
    <mergeCell ref="B523:L523"/>
    <mergeCell ref="Q523:R523"/>
    <mergeCell ref="V523:AB523"/>
    <mergeCell ref="B524:L524"/>
    <mergeCell ref="Q524:R524"/>
    <mergeCell ref="V524:AB524"/>
    <mergeCell ref="B521:L521"/>
    <mergeCell ref="Q521:R521"/>
    <mergeCell ref="V521:AB521"/>
    <mergeCell ref="B522:L522"/>
    <mergeCell ref="Q522:R522"/>
    <mergeCell ref="V522:AB522"/>
    <mergeCell ref="B531:L531"/>
    <mergeCell ref="Q531:R531"/>
    <mergeCell ref="V531:AB531"/>
    <mergeCell ref="B532:L532"/>
    <mergeCell ref="Q532:R532"/>
    <mergeCell ref="V532:AB532"/>
    <mergeCell ref="B529:L529"/>
    <mergeCell ref="Q529:R529"/>
    <mergeCell ref="V529:AB529"/>
    <mergeCell ref="B530:L530"/>
    <mergeCell ref="Q530:R530"/>
    <mergeCell ref="V530:AB530"/>
    <mergeCell ref="B527:L527"/>
    <mergeCell ref="Q527:R527"/>
    <mergeCell ref="V527:AB527"/>
    <mergeCell ref="B528:L528"/>
    <mergeCell ref="Q528:R528"/>
    <mergeCell ref="V528:AB528"/>
    <mergeCell ref="B537:L537"/>
    <mergeCell ref="Q537:R537"/>
    <mergeCell ref="V537:AB537"/>
    <mergeCell ref="B538:L538"/>
    <mergeCell ref="Q538:R538"/>
    <mergeCell ref="V538:AB538"/>
    <mergeCell ref="B535:L535"/>
    <mergeCell ref="Q535:R535"/>
    <mergeCell ref="V535:AB535"/>
    <mergeCell ref="B536:L536"/>
    <mergeCell ref="Q536:R536"/>
    <mergeCell ref="V536:AB536"/>
    <mergeCell ref="B533:L533"/>
    <mergeCell ref="Q533:R533"/>
    <mergeCell ref="V533:AB533"/>
    <mergeCell ref="B534:L534"/>
    <mergeCell ref="Q534:R534"/>
    <mergeCell ref="V534:AB534"/>
    <mergeCell ref="B543:L543"/>
    <mergeCell ref="Q543:R543"/>
    <mergeCell ref="V543:AB543"/>
    <mergeCell ref="B544:L544"/>
    <mergeCell ref="Q544:R544"/>
    <mergeCell ref="V544:AB544"/>
    <mergeCell ref="B541:L541"/>
    <mergeCell ref="Q541:R541"/>
    <mergeCell ref="V541:AB541"/>
    <mergeCell ref="B542:L542"/>
    <mergeCell ref="Q542:R542"/>
    <mergeCell ref="V542:AB542"/>
    <mergeCell ref="B539:L539"/>
    <mergeCell ref="Q539:R539"/>
    <mergeCell ref="V539:AB539"/>
    <mergeCell ref="B540:L540"/>
    <mergeCell ref="Q540:R540"/>
    <mergeCell ref="V540:AB540"/>
    <mergeCell ref="B549:L549"/>
    <mergeCell ref="Q549:R549"/>
    <mergeCell ref="V549:AB549"/>
    <mergeCell ref="B550:L550"/>
    <mergeCell ref="Q550:R550"/>
    <mergeCell ref="V550:AB550"/>
    <mergeCell ref="B547:L547"/>
    <mergeCell ref="Q547:R547"/>
    <mergeCell ref="V547:AB547"/>
    <mergeCell ref="B548:L548"/>
    <mergeCell ref="Q548:R548"/>
    <mergeCell ref="V548:AB548"/>
    <mergeCell ref="B545:L545"/>
    <mergeCell ref="Q545:R545"/>
    <mergeCell ref="V545:AB545"/>
    <mergeCell ref="B546:L546"/>
    <mergeCell ref="Q546:R546"/>
    <mergeCell ref="V546:AB546"/>
    <mergeCell ref="B555:L555"/>
    <mergeCell ref="Q555:R555"/>
    <mergeCell ref="V555:AB555"/>
    <mergeCell ref="B556:L556"/>
    <mergeCell ref="Q556:R556"/>
    <mergeCell ref="V556:AB556"/>
    <mergeCell ref="B553:L553"/>
    <mergeCell ref="Q553:R553"/>
    <mergeCell ref="V553:AB553"/>
    <mergeCell ref="B554:L554"/>
    <mergeCell ref="Q554:R554"/>
    <mergeCell ref="V554:AB554"/>
    <mergeCell ref="B551:L551"/>
    <mergeCell ref="Q551:R551"/>
    <mergeCell ref="V551:AB551"/>
    <mergeCell ref="B552:L552"/>
    <mergeCell ref="Q552:R552"/>
    <mergeCell ref="V552:AB552"/>
    <mergeCell ref="B561:L561"/>
    <mergeCell ref="Q561:R561"/>
    <mergeCell ref="V561:AB561"/>
    <mergeCell ref="B562:L562"/>
    <mergeCell ref="Q562:R562"/>
    <mergeCell ref="V562:AB562"/>
    <mergeCell ref="B559:L559"/>
    <mergeCell ref="Q559:R559"/>
    <mergeCell ref="V559:AB559"/>
    <mergeCell ref="B560:L560"/>
    <mergeCell ref="Q560:R560"/>
    <mergeCell ref="V560:AB560"/>
    <mergeCell ref="B557:L557"/>
    <mergeCell ref="Q557:R557"/>
    <mergeCell ref="V557:AB557"/>
    <mergeCell ref="B558:L558"/>
    <mergeCell ref="Q558:R558"/>
    <mergeCell ref="V558:AB558"/>
    <mergeCell ref="B567:L567"/>
    <mergeCell ref="Q567:R567"/>
    <mergeCell ref="V567:AB567"/>
    <mergeCell ref="B568:L568"/>
    <mergeCell ref="Q568:R568"/>
    <mergeCell ref="V568:AB568"/>
    <mergeCell ref="B565:L565"/>
    <mergeCell ref="Q565:R565"/>
    <mergeCell ref="V565:AB565"/>
    <mergeCell ref="B566:L566"/>
    <mergeCell ref="Q566:R566"/>
    <mergeCell ref="V566:AB566"/>
    <mergeCell ref="B563:L563"/>
    <mergeCell ref="Q563:R563"/>
    <mergeCell ref="V563:AB563"/>
    <mergeCell ref="B564:L564"/>
    <mergeCell ref="Q564:R564"/>
    <mergeCell ref="V564:AB564"/>
    <mergeCell ref="B573:L573"/>
    <mergeCell ref="Q573:R573"/>
    <mergeCell ref="V573:AB573"/>
    <mergeCell ref="B574:L574"/>
    <mergeCell ref="Q574:R574"/>
    <mergeCell ref="V574:AB574"/>
    <mergeCell ref="B571:L571"/>
    <mergeCell ref="Q571:R571"/>
    <mergeCell ref="V571:AB571"/>
    <mergeCell ref="B572:L572"/>
    <mergeCell ref="Q572:R572"/>
    <mergeCell ref="V572:AB572"/>
    <mergeCell ref="B569:L569"/>
    <mergeCell ref="Q569:R569"/>
    <mergeCell ref="V569:AB569"/>
    <mergeCell ref="B570:L570"/>
    <mergeCell ref="Q570:R570"/>
    <mergeCell ref="V570:AB570"/>
    <mergeCell ref="B579:L579"/>
    <mergeCell ref="Q579:R579"/>
    <mergeCell ref="V579:AB579"/>
    <mergeCell ref="B580:L580"/>
    <mergeCell ref="Q580:R580"/>
    <mergeCell ref="V580:AB580"/>
    <mergeCell ref="B577:L577"/>
    <mergeCell ref="Q577:R577"/>
    <mergeCell ref="V577:AB577"/>
    <mergeCell ref="B578:L578"/>
    <mergeCell ref="Q578:R578"/>
    <mergeCell ref="V578:AB578"/>
    <mergeCell ref="B575:L575"/>
    <mergeCell ref="Q575:R575"/>
    <mergeCell ref="V575:AB575"/>
    <mergeCell ref="B576:L576"/>
    <mergeCell ref="Q576:R576"/>
    <mergeCell ref="V576:AB576"/>
    <mergeCell ref="B585:L585"/>
    <mergeCell ref="Q585:R585"/>
    <mergeCell ref="V585:AB585"/>
    <mergeCell ref="B586:L586"/>
    <mergeCell ref="Q586:R586"/>
    <mergeCell ref="V586:AB586"/>
    <mergeCell ref="B583:L583"/>
    <mergeCell ref="Q583:R583"/>
    <mergeCell ref="V583:AB583"/>
    <mergeCell ref="B584:L584"/>
    <mergeCell ref="Q584:R584"/>
    <mergeCell ref="V584:AB584"/>
    <mergeCell ref="B581:L581"/>
    <mergeCell ref="Q581:R581"/>
    <mergeCell ref="V581:AB581"/>
    <mergeCell ref="B582:L582"/>
    <mergeCell ref="Q582:R582"/>
    <mergeCell ref="V582:AB582"/>
    <mergeCell ref="B591:L591"/>
    <mergeCell ref="Q591:R591"/>
    <mergeCell ref="V591:AB591"/>
    <mergeCell ref="B592:L592"/>
    <mergeCell ref="Q592:R592"/>
    <mergeCell ref="V592:AB592"/>
    <mergeCell ref="B589:L589"/>
    <mergeCell ref="Q589:R589"/>
    <mergeCell ref="V589:AB589"/>
    <mergeCell ref="B590:L590"/>
    <mergeCell ref="Q590:R590"/>
    <mergeCell ref="V590:AB590"/>
    <mergeCell ref="B587:L587"/>
    <mergeCell ref="Q587:R587"/>
    <mergeCell ref="V587:AB587"/>
    <mergeCell ref="B588:L588"/>
    <mergeCell ref="Q588:R588"/>
    <mergeCell ref="V588:AB588"/>
    <mergeCell ref="B597:L597"/>
    <mergeCell ref="Q597:R597"/>
    <mergeCell ref="V597:AB597"/>
    <mergeCell ref="B598:L598"/>
    <mergeCell ref="Q598:R598"/>
    <mergeCell ref="V598:AB598"/>
    <mergeCell ref="B595:L595"/>
    <mergeCell ref="Q595:R595"/>
    <mergeCell ref="V595:AB595"/>
    <mergeCell ref="B596:L596"/>
    <mergeCell ref="Q596:R596"/>
    <mergeCell ref="V596:AB596"/>
    <mergeCell ref="B593:L593"/>
    <mergeCell ref="Q593:R593"/>
    <mergeCell ref="V593:AB593"/>
    <mergeCell ref="B594:L594"/>
    <mergeCell ref="Q594:R594"/>
    <mergeCell ref="V594:AB594"/>
    <mergeCell ref="B603:L603"/>
    <mergeCell ref="Q603:R603"/>
    <mergeCell ref="V603:AB603"/>
    <mergeCell ref="B604:L604"/>
    <mergeCell ref="Q604:R604"/>
    <mergeCell ref="V604:AB604"/>
    <mergeCell ref="B601:L601"/>
    <mergeCell ref="Q601:R601"/>
    <mergeCell ref="V601:AB601"/>
    <mergeCell ref="B602:L602"/>
    <mergeCell ref="Q602:R602"/>
    <mergeCell ref="V602:AB602"/>
    <mergeCell ref="B599:L599"/>
    <mergeCell ref="Q599:R599"/>
    <mergeCell ref="V599:AB599"/>
    <mergeCell ref="B600:L600"/>
    <mergeCell ref="Q600:R600"/>
    <mergeCell ref="V600:AB600"/>
    <mergeCell ref="Q612:R612"/>
    <mergeCell ref="V612:AB612"/>
    <mergeCell ref="B609:L609"/>
    <mergeCell ref="Q609:R609"/>
    <mergeCell ref="V609:AB609"/>
    <mergeCell ref="B610:L610"/>
    <mergeCell ref="Q610:R610"/>
    <mergeCell ref="V610:AB610"/>
    <mergeCell ref="B607:L607"/>
    <mergeCell ref="Q607:R607"/>
    <mergeCell ref="V607:AB607"/>
    <mergeCell ref="B608:L608"/>
    <mergeCell ref="Q608:R608"/>
    <mergeCell ref="V608:AB608"/>
    <mergeCell ref="B605:L605"/>
    <mergeCell ref="Q605:R605"/>
    <mergeCell ref="V605:AB605"/>
    <mergeCell ref="B606:L606"/>
    <mergeCell ref="Q606:R606"/>
    <mergeCell ref="V606:AB606"/>
    <mergeCell ref="T1:U1"/>
    <mergeCell ref="N2:U3"/>
    <mergeCell ref="L4:U4"/>
    <mergeCell ref="L5:U5"/>
    <mergeCell ref="L6:U6"/>
    <mergeCell ref="L10:U10"/>
    <mergeCell ref="A9:U9"/>
    <mergeCell ref="B619:L619"/>
    <mergeCell ref="Q619:R619"/>
    <mergeCell ref="V619:AB619"/>
    <mergeCell ref="B617:L617"/>
    <mergeCell ref="Q617:R617"/>
    <mergeCell ref="V617:AB617"/>
    <mergeCell ref="B618:L618"/>
    <mergeCell ref="Q618:R618"/>
    <mergeCell ref="V618:AB618"/>
    <mergeCell ref="B615:L615"/>
    <mergeCell ref="Q615:R615"/>
    <mergeCell ref="V615:AB615"/>
    <mergeCell ref="B616:L616"/>
    <mergeCell ref="Q616:R616"/>
    <mergeCell ref="V616:AB616"/>
    <mergeCell ref="B613:L613"/>
    <mergeCell ref="Q613:R613"/>
    <mergeCell ref="V613:AB613"/>
    <mergeCell ref="B614:L614"/>
    <mergeCell ref="Q614:R614"/>
    <mergeCell ref="V614:AB614"/>
    <mergeCell ref="B611:L611"/>
    <mergeCell ref="Q611:R611"/>
    <mergeCell ref="V611:AB611"/>
    <mergeCell ref="B612:L612"/>
  </mergeCells>
  <pageMargins left="0.39370078740157499" right="0.39370078740157499" top="0.999999984981507" bottom="0.999999984981507" header="0.499999992490753" footer="0.499999992490753"/>
  <pageSetup paperSize="9" scale="89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56"/>
  <sheetViews>
    <sheetView showGridLines="0" topLeftCell="A461" workbookViewId="0">
      <selection activeCell="W337" sqref="W337"/>
    </sheetView>
  </sheetViews>
  <sheetFormatPr defaultColWidth="9.140625" defaultRowHeight="12.75"/>
  <cols>
    <col min="1" max="1" width="1.7109375" style="116" customWidth="1"/>
    <col min="2" max="12" width="0" style="116" hidden="1" customWidth="1"/>
    <col min="13" max="13" width="44" style="116" customWidth="1"/>
    <col min="14" max="14" width="6.28515625" style="116" customWidth="1"/>
    <col min="15" max="16" width="5.7109375" style="116" customWidth="1"/>
    <col min="17" max="17" width="9.5703125" style="116" customWidth="1"/>
    <col min="18" max="18" width="5.7109375" style="116" customWidth="1"/>
    <col min="19" max="20" width="0" style="116" hidden="1" customWidth="1"/>
    <col min="21" max="22" width="12.140625" style="116" customWidth="1"/>
    <col min="23" max="23" width="13.42578125" style="116" customWidth="1"/>
    <col min="24" max="31" width="0" style="116" hidden="1" customWidth="1"/>
    <col min="32" max="256" width="9.140625" style="116" customWidth="1"/>
    <col min="257" max="16384" width="9.140625" style="116"/>
  </cols>
  <sheetData>
    <row r="1" spans="1:31" s="69" customFormat="1" ht="12.75" customHeight="1">
      <c r="A1" s="66"/>
      <c r="B1" s="66"/>
      <c r="C1" s="66"/>
      <c r="D1" s="66"/>
      <c r="E1" s="66"/>
      <c r="F1" s="66"/>
      <c r="G1" s="67"/>
      <c r="H1" s="68"/>
      <c r="I1" s="68"/>
      <c r="J1" s="68"/>
      <c r="K1" s="68"/>
      <c r="L1" s="68"/>
      <c r="M1" s="237"/>
      <c r="N1" s="237"/>
      <c r="O1" s="237"/>
      <c r="P1" s="201"/>
      <c r="Q1" s="201"/>
      <c r="R1" s="237"/>
      <c r="S1" s="237"/>
      <c r="T1" s="201" t="s">
        <v>596</v>
      </c>
      <c r="U1" s="237"/>
      <c r="V1" s="269" t="s">
        <v>559</v>
      </c>
      <c r="W1" s="269"/>
      <c r="X1" s="68"/>
      <c r="Y1" s="68"/>
      <c r="Z1" s="68"/>
      <c r="AA1" s="68"/>
      <c r="AB1" s="68"/>
    </row>
    <row r="2" spans="1:31" s="69" customFormat="1" ht="4.5" customHeight="1">
      <c r="A2" s="70"/>
      <c r="B2" s="71"/>
      <c r="C2" s="71"/>
      <c r="D2" s="71"/>
      <c r="E2" s="71"/>
      <c r="F2" s="71"/>
      <c r="G2" s="67"/>
      <c r="H2" s="68"/>
      <c r="I2" s="68"/>
      <c r="J2" s="68"/>
      <c r="K2" s="68"/>
      <c r="L2" s="68"/>
      <c r="M2" s="237"/>
      <c r="N2" s="237"/>
      <c r="O2" s="237"/>
      <c r="P2" s="270" t="s">
        <v>129</v>
      </c>
      <c r="Q2" s="270"/>
      <c r="R2" s="270"/>
      <c r="S2" s="270"/>
      <c r="T2" s="270"/>
      <c r="U2" s="270"/>
      <c r="V2" s="270"/>
      <c r="W2" s="270"/>
      <c r="X2" s="68"/>
      <c r="Y2" s="68"/>
      <c r="Z2" s="68"/>
      <c r="AA2" s="68"/>
      <c r="AB2" s="68"/>
    </row>
    <row r="3" spans="1:31" s="69" customFormat="1" ht="9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200"/>
      <c r="N3" s="200"/>
      <c r="O3" s="200"/>
      <c r="P3" s="270"/>
      <c r="Q3" s="270"/>
      <c r="R3" s="270"/>
      <c r="S3" s="270"/>
      <c r="T3" s="270"/>
      <c r="U3" s="270"/>
      <c r="V3" s="270"/>
      <c r="W3" s="270"/>
      <c r="X3" s="68"/>
      <c r="Y3" s="68"/>
      <c r="Z3" s="68"/>
      <c r="AA3" s="68"/>
      <c r="AB3" s="68"/>
    </row>
    <row r="4" spans="1:31" s="69" customFormat="1" ht="13.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270" t="s">
        <v>171</v>
      </c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68"/>
      <c r="Y4" s="68"/>
      <c r="Z4" s="68"/>
      <c r="AA4" s="68"/>
      <c r="AB4" s="68"/>
    </row>
    <row r="5" spans="1:31" s="69" customFormat="1" ht="12.7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270" t="s">
        <v>546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68"/>
      <c r="Y5" s="68"/>
      <c r="Z5" s="68"/>
      <c r="AA5" s="68"/>
      <c r="AB5" s="68"/>
    </row>
    <row r="6" spans="1:31" s="69" customFormat="1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201"/>
      <c r="O6" s="201"/>
      <c r="P6" s="201"/>
      <c r="Q6" s="201"/>
      <c r="R6" s="294" t="s">
        <v>168</v>
      </c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</row>
    <row r="7" spans="1:31" s="69" customFormat="1" ht="12.7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31" s="69" customFormat="1" ht="12.75" customHeight="1">
      <c r="A8" s="273" t="s">
        <v>531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68"/>
      <c r="Y8" s="68"/>
      <c r="Z8" s="68"/>
      <c r="AA8" s="68"/>
      <c r="AB8" s="68"/>
    </row>
    <row r="9" spans="1:31" s="69" customFormat="1" ht="38.25" customHeight="1">
      <c r="A9" s="272" t="s">
        <v>547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68"/>
      <c r="Y9" s="68"/>
      <c r="Z9" s="68"/>
      <c r="AA9" s="68"/>
      <c r="AB9" s="68"/>
    </row>
    <row r="10" spans="1:31" ht="12.75" customHeigh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4"/>
      <c r="Y10" s="114"/>
      <c r="Z10" s="114"/>
      <c r="AA10" s="114"/>
      <c r="AB10" s="114"/>
      <c r="AC10" s="114"/>
      <c r="AD10" s="114"/>
      <c r="AE10" s="114"/>
    </row>
    <row r="11" spans="1:31" ht="12.75" customHeight="1">
      <c r="A11" s="118" t="s">
        <v>311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9"/>
      <c r="O11" s="117"/>
      <c r="P11" s="117"/>
      <c r="Q11" s="117"/>
      <c r="R11" s="117"/>
      <c r="S11" s="117"/>
      <c r="T11" s="117"/>
      <c r="U11" s="117"/>
      <c r="V11" s="117"/>
      <c r="W11" s="117"/>
      <c r="X11" s="114"/>
      <c r="Y11" s="114"/>
      <c r="Z11" s="114"/>
      <c r="AA11" s="114"/>
      <c r="AB11" s="114"/>
      <c r="AC11" s="114"/>
      <c r="AD11" s="114"/>
      <c r="AE11" s="114"/>
    </row>
    <row r="12" spans="1:31" ht="12.75" customHeight="1">
      <c r="A12" s="118" t="s">
        <v>312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4"/>
      <c r="Y12" s="114"/>
      <c r="Z12" s="114"/>
      <c r="AA12" s="114"/>
      <c r="AB12" s="114"/>
      <c r="AC12" s="114"/>
      <c r="AD12" s="114"/>
      <c r="AE12" s="114"/>
    </row>
    <row r="13" spans="1:31" ht="8.25" customHeight="1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9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4"/>
      <c r="Y13" s="114"/>
      <c r="Z13" s="114"/>
      <c r="AA13" s="114"/>
      <c r="AB13" s="114"/>
      <c r="AC13" s="114"/>
      <c r="AD13" s="114"/>
      <c r="AE13" s="114"/>
    </row>
    <row r="14" spans="1:31" ht="6.75" customHeight="1" thickBot="1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8"/>
      <c r="O14" s="117"/>
      <c r="P14" s="117"/>
      <c r="Q14" s="117"/>
      <c r="R14" s="117"/>
      <c r="S14" s="117"/>
      <c r="T14" s="117"/>
      <c r="U14" s="117"/>
      <c r="V14" s="117"/>
      <c r="W14" s="117"/>
      <c r="X14" s="114"/>
      <c r="Y14" s="114"/>
      <c r="Z14" s="114"/>
      <c r="AA14" s="114"/>
      <c r="AB14" s="114"/>
      <c r="AC14" s="114"/>
      <c r="AD14" s="114"/>
      <c r="AE14" s="114"/>
    </row>
    <row r="15" spans="1:31" ht="12.75" customHeight="1" thickBot="1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238"/>
      <c r="N15" s="239" t="s">
        <v>532</v>
      </c>
      <c r="O15" s="240"/>
      <c r="P15" s="240"/>
      <c r="Q15" s="240"/>
      <c r="R15" s="241"/>
      <c r="S15" s="240"/>
      <c r="T15" s="241"/>
      <c r="U15" s="241" t="s">
        <v>307</v>
      </c>
      <c r="V15" s="242"/>
      <c r="W15" s="203"/>
      <c r="X15" s="226"/>
      <c r="Y15" s="202"/>
      <c r="Z15" s="123"/>
      <c r="AA15" s="124" t="s">
        <v>308</v>
      </c>
      <c r="AB15" s="125"/>
      <c r="AC15" s="126"/>
      <c r="AD15" s="127"/>
      <c r="AE15" s="114"/>
    </row>
    <row r="16" spans="1:31" ht="102" customHeight="1" thickBot="1">
      <c r="A16" s="128"/>
      <c r="B16" s="129" t="s">
        <v>533</v>
      </c>
      <c r="C16" s="129" t="s">
        <v>313</v>
      </c>
      <c r="D16" s="130" t="s">
        <v>314</v>
      </c>
      <c r="E16" s="130"/>
      <c r="F16" s="130"/>
      <c r="G16" s="130"/>
      <c r="H16" s="130" t="s">
        <v>315</v>
      </c>
      <c r="I16" s="130"/>
      <c r="J16" s="130"/>
      <c r="K16" s="130" t="s">
        <v>316</v>
      </c>
      <c r="L16" s="130" t="s">
        <v>317</v>
      </c>
      <c r="M16" s="191" t="s">
        <v>0</v>
      </c>
      <c r="N16" s="133" t="s">
        <v>534</v>
      </c>
      <c r="O16" s="133" t="s">
        <v>1</v>
      </c>
      <c r="P16" s="133" t="s">
        <v>2</v>
      </c>
      <c r="Q16" s="132" t="s">
        <v>3</v>
      </c>
      <c r="R16" s="135" t="s">
        <v>4</v>
      </c>
      <c r="S16" s="227" t="s">
        <v>318</v>
      </c>
      <c r="T16" s="243" t="s">
        <v>594</v>
      </c>
      <c r="U16" s="244" t="s">
        <v>583</v>
      </c>
      <c r="V16" s="227" t="s">
        <v>584</v>
      </c>
      <c r="W16" s="133" t="s">
        <v>585</v>
      </c>
      <c r="X16" s="134" t="s">
        <v>319</v>
      </c>
      <c r="Y16" s="133" t="s">
        <v>320</v>
      </c>
      <c r="Z16" s="135"/>
      <c r="AA16" s="133" t="s">
        <v>321</v>
      </c>
      <c r="AB16" s="136" t="s">
        <v>322</v>
      </c>
      <c r="AC16" s="137" t="s">
        <v>323</v>
      </c>
      <c r="AD16" s="138" t="s">
        <v>324</v>
      </c>
      <c r="AE16" s="112"/>
    </row>
    <row r="17" spans="1:31" ht="12.75" customHeight="1" thickBot="1">
      <c r="A17" s="12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40"/>
      <c r="M17" s="192">
        <v>1</v>
      </c>
      <c r="N17" s="193">
        <v>2</v>
      </c>
      <c r="O17" s="193">
        <v>3</v>
      </c>
      <c r="P17" s="193">
        <v>4</v>
      </c>
      <c r="Q17" s="193">
        <v>5</v>
      </c>
      <c r="R17" s="245">
        <v>6</v>
      </c>
      <c r="S17" s="143">
        <v>7</v>
      </c>
      <c r="T17" s="140"/>
      <c r="U17" s="193">
        <v>7</v>
      </c>
      <c r="V17" s="246">
        <v>8</v>
      </c>
      <c r="W17" s="193">
        <v>9</v>
      </c>
      <c r="X17" s="247">
        <v>9</v>
      </c>
      <c r="Y17" s="143">
        <v>10</v>
      </c>
      <c r="Z17" s="143"/>
      <c r="AA17" s="194">
        <v>9</v>
      </c>
      <c r="AB17" s="194">
        <v>10</v>
      </c>
      <c r="AC17" s="143">
        <v>11</v>
      </c>
      <c r="AD17" s="146">
        <v>12</v>
      </c>
      <c r="AE17" s="112"/>
    </row>
    <row r="18" spans="1:31" ht="21.75" customHeight="1">
      <c r="A18" s="147"/>
      <c r="B18" s="297" t="s">
        <v>535</v>
      </c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8"/>
      <c r="N18" s="195">
        <v>802</v>
      </c>
      <c r="O18" s="165">
        <v>0</v>
      </c>
      <c r="P18" s="165">
        <v>0</v>
      </c>
      <c r="Q18" s="166">
        <v>0</v>
      </c>
      <c r="R18" s="198">
        <v>0</v>
      </c>
      <c r="S18" s="281"/>
      <c r="T18" s="282"/>
      <c r="U18" s="235">
        <v>56209.237000000001</v>
      </c>
      <c r="V18" s="235">
        <v>7224.9930000000004</v>
      </c>
      <c r="W18" s="258">
        <v>63434.23</v>
      </c>
      <c r="X18" s="283"/>
      <c r="Y18" s="283"/>
      <c r="Z18" s="283"/>
      <c r="AA18" s="283"/>
      <c r="AB18" s="283"/>
      <c r="AC18" s="283"/>
      <c r="AD18" s="283"/>
      <c r="AE18" s="164"/>
    </row>
    <row r="19" spans="1:31" ht="12" customHeight="1">
      <c r="A19" s="147"/>
      <c r="B19" s="297" t="s">
        <v>5</v>
      </c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8"/>
      <c r="N19" s="195">
        <v>802</v>
      </c>
      <c r="O19" s="165">
        <v>7</v>
      </c>
      <c r="P19" s="165">
        <v>0</v>
      </c>
      <c r="Q19" s="166">
        <v>0</v>
      </c>
      <c r="R19" s="198">
        <v>0</v>
      </c>
      <c r="S19" s="281"/>
      <c r="T19" s="282"/>
      <c r="U19" s="235">
        <v>11949.261</v>
      </c>
      <c r="V19" s="235">
        <v>1696.1089999999999</v>
      </c>
      <c r="W19" s="258">
        <v>13645.37</v>
      </c>
      <c r="X19" s="283"/>
      <c r="Y19" s="283"/>
      <c r="Z19" s="283"/>
      <c r="AA19" s="283"/>
      <c r="AB19" s="283"/>
      <c r="AC19" s="283"/>
      <c r="AD19" s="283"/>
      <c r="AE19" s="164"/>
    </row>
    <row r="20" spans="1:31" ht="12" customHeight="1">
      <c r="A20" s="147"/>
      <c r="B20" s="297" t="s">
        <v>445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8"/>
      <c r="N20" s="195">
        <v>802</v>
      </c>
      <c r="O20" s="165">
        <v>7</v>
      </c>
      <c r="P20" s="165">
        <v>3</v>
      </c>
      <c r="Q20" s="166">
        <v>0</v>
      </c>
      <c r="R20" s="198">
        <v>0</v>
      </c>
      <c r="S20" s="281"/>
      <c r="T20" s="282"/>
      <c r="U20" s="235">
        <v>11949.261</v>
      </c>
      <c r="V20" s="235">
        <v>1696.1089999999999</v>
      </c>
      <c r="W20" s="258">
        <v>13645.37</v>
      </c>
      <c r="X20" s="283"/>
      <c r="Y20" s="283"/>
      <c r="Z20" s="283"/>
      <c r="AA20" s="283"/>
      <c r="AB20" s="283"/>
      <c r="AC20" s="283"/>
      <c r="AD20" s="283"/>
      <c r="AE20" s="164"/>
    </row>
    <row r="21" spans="1:31" ht="21.75" customHeight="1">
      <c r="A21" s="147"/>
      <c r="B21" s="297" t="s">
        <v>434</v>
      </c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8"/>
      <c r="N21" s="195">
        <v>802</v>
      </c>
      <c r="O21" s="165">
        <v>7</v>
      </c>
      <c r="P21" s="165">
        <v>3</v>
      </c>
      <c r="Q21" s="166" t="s">
        <v>435</v>
      </c>
      <c r="R21" s="198">
        <v>0</v>
      </c>
      <c r="S21" s="281"/>
      <c r="T21" s="282"/>
      <c r="U21" s="235">
        <v>11949.261</v>
      </c>
      <c r="V21" s="235">
        <v>1696.1089999999999</v>
      </c>
      <c r="W21" s="258">
        <v>13645.37</v>
      </c>
      <c r="X21" s="283"/>
      <c r="Y21" s="283"/>
      <c r="Z21" s="283"/>
      <c r="AA21" s="283"/>
      <c r="AB21" s="283"/>
      <c r="AC21" s="283"/>
      <c r="AD21" s="283"/>
      <c r="AE21" s="164"/>
    </row>
    <row r="22" spans="1:31" ht="12" customHeight="1">
      <c r="A22" s="147"/>
      <c r="B22" s="297" t="s">
        <v>446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8"/>
      <c r="N22" s="195">
        <v>802</v>
      </c>
      <c r="O22" s="165">
        <v>7</v>
      </c>
      <c r="P22" s="165">
        <v>3</v>
      </c>
      <c r="Q22" s="166" t="s">
        <v>447</v>
      </c>
      <c r="R22" s="198">
        <v>0</v>
      </c>
      <c r="S22" s="281"/>
      <c r="T22" s="282"/>
      <c r="U22" s="235">
        <v>11949.261</v>
      </c>
      <c r="V22" s="235">
        <v>1696.1089999999999</v>
      </c>
      <c r="W22" s="258">
        <v>13645.37</v>
      </c>
      <c r="X22" s="283"/>
      <c r="Y22" s="283"/>
      <c r="Z22" s="283"/>
      <c r="AA22" s="283"/>
      <c r="AB22" s="283"/>
      <c r="AC22" s="283"/>
      <c r="AD22" s="283"/>
      <c r="AE22" s="164"/>
    </row>
    <row r="23" spans="1:31" ht="21.75" customHeight="1">
      <c r="A23" s="147"/>
      <c r="B23" s="297" t="s">
        <v>6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8"/>
      <c r="N23" s="195">
        <v>802</v>
      </c>
      <c r="O23" s="165">
        <v>7</v>
      </c>
      <c r="P23" s="165">
        <v>3</v>
      </c>
      <c r="Q23" s="166" t="s">
        <v>448</v>
      </c>
      <c r="R23" s="198">
        <v>0</v>
      </c>
      <c r="S23" s="281"/>
      <c r="T23" s="282"/>
      <c r="U23" s="235">
        <v>11949.261</v>
      </c>
      <c r="V23" s="235">
        <v>1696.1089999999999</v>
      </c>
      <c r="W23" s="258">
        <v>13645.37</v>
      </c>
      <c r="X23" s="283"/>
      <c r="Y23" s="283"/>
      <c r="Z23" s="283"/>
      <c r="AA23" s="283"/>
      <c r="AB23" s="283"/>
      <c r="AC23" s="283"/>
      <c r="AD23" s="283"/>
      <c r="AE23" s="164"/>
    </row>
    <row r="24" spans="1:31" ht="21.75" customHeight="1">
      <c r="A24" s="147"/>
      <c r="B24" s="297" t="s">
        <v>439</v>
      </c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8"/>
      <c r="N24" s="195">
        <v>802</v>
      </c>
      <c r="O24" s="165">
        <v>7</v>
      </c>
      <c r="P24" s="165">
        <v>3</v>
      </c>
      <c r="Q24" s="166" t="s">
        <v>448</v>
      </c>
      <c r="R24" s="198" t="s">
        <v>8</v>
      </c>
      <c r="S24" s="281"/>
      <c r="T24" s="282"/>
      <c r="U24" s="235">
        <v>11949.261</v>
      </c>
      <c r="V24" s="235">
        <v>1696.1089999999999</v>
      </c>
      <c r="W24" s="258">
        <v>13645.37</v>
      </c>
      <c r="X24" s="283"/>
      <c r="Y24" s="283"/>
      <c r="Z24" s="283"/>
      <c r="AA24" s="283"/>
      <c r="AB24" s="283"/>
      <c r="AC24" s="283"/>
      <c r="AD24" s="283"/>
      <c r="AE24" s="164"/>
    </row>
    <row r="25" spans="1:31" ht="12" customHeight="1">
      <c r="A25" s="147"/>
      <c r="B25" s="297" t="s">
        <v>9</v>
      </c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8"/>
      <c r="N25" s="195">
        <v>802</v>
      </c>
      <c r="O25" s="165">
        <v>7</v>
      </c>
      <c r="P25" s="165">
        <v>3</v>
      </c>
      <c r="Q25" s="166" t="s">
        <v>448</v>
      </c>
      <c r="R25" s="198" t="s">
        <v>10</v>
      </c>
      <c r="S25" s="281"/>
      <c r="T25" s="282"/>
      <c r="U25" s="235">
        <v>11949.261</v>
      </c>
      <c r="V25" s="235">
        <v>1696.1089999999999</v>
      </c>
      <c r="W25" s="258">
        <v>13645.37</v>
      </c>
      <c r="X25" s="283"/>
      <c r="Y25" s="283"/>
      <c r="Z25" s="283"/>
      <c r="AA25" s="283"/>
      <c r="AB25" s="283"/>
      <c r="AC25" s="283"/>
      <c r="AD25" s="283"/>
      <c r="AE25" s="164"/>
    </row>
    <row r="26" spans="1:31" ht="42.75" customHeight="1">
      <c r="A26" s="147"/>
      <c r="B26" s="297" t="s">
        <v>11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8"/>
      <c r="N26" s="195">
        <v>802</v>
      </c>
      <c r="O26" s="165">
        <v>7</v>
      </c>
      <c r="P26" s="165">
        <v>3</v>
      </c>
      <c r="Q26" s="166" t="s">
        <v>448</v>
      </c>
      <c r="R26" s="198" t="s">
        <v>12</v>
      </c>
      <c r="S26" s="281"/>
      <c r="T26" s="282"/>
      <c r="U26" s="235">
        <v>11949.261</v>
      </c>
      <c r="V26" s="235">
        <v>1696.1089999999999</v>
      </c>
      <c r="W26" s="258">
        <v>13645.37</v>
      </c>
      <c r="X26" s="283"/>
      <c r="Y26" s="283"/>
      <c r="Z26" s="283"/>
      <c r="AA26" s="283"/>
      <c r="AB26" s="283"/>
      <c r="AC26" s="283"/>
      <c r="AD26" s="283"/>
      <c r="AE26" s="164"/>
    </row>
    <row r="27" spans="1:31" ht="12" customHeight="1">
      <c r="A27" s="147"/>
      <c r="B27" s="297" t="s">
        <v>460</v>
      </c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8"/>
      <c r="N27" s="195">
        <v>802</v>
      </c>
      <c r="O27" s="165">
        <v>8</v>
      </c>
      <c r="P27" s="165">
        <v>0</v>
      </c>
      <c r="Q27" s="166">
        <v>0</v>
      </c>
      <c r="R27" s="198">
        <v>0</v>
      </c>
      <c r="S27" s="281"/>
      <c r="T27" s="282"/>
      <c r="U27" s="235">
        <v>44259.976000000002</v>
      </c>
      <c r="V27" s="235">
        <v>5528.884</v>
      </c>
      <c r="W27" s="258">
        <v>49788.86</v>
      </c>
      <c r="X27" s="283"/>
      <c r="Y27" s="283"/>
      <c r="Z27" s="283"/>
      <c r="AA27" s="283"/>
      <c r="AB27" s="283"/>
      <c r="AC27" s="283"/>
      <c r="AD27" s="283"/>
      <c r="AE27" s="164"/>
    </row>
    <row r="28" spans="1:31" ht="12" customHeight="1">
      <c r="A28" s="147"/>
      <c r="B28" s="297" t="s">
        <v>13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8"/>
      <c r="N28" s="195">
        <v>802</v>
      </c>
      <c r="O28" s="165">
        <v>8</v>
      </c>
      <c r="P28" s="165">
        <v>1</v>
      </c>
      <c r="Q28" s="166">
        <v>0</v>
      </c>
      <c r="R28" s="198">
        <v>0</v>
      </c>
      <c r="S28" s="281"/>
      <c r="T28" s="282"/>
      <c r="U28" s="235">
        <v>41756.055999999997</v>
      </c>
      <c r="V28" s="235">
        <v>5388.1180000000004</v>
      </c>
      <c r="W28" s="258">
        <v>47144.175000000003</v>
      </c>
      <c r="X28" s="283"/>
      <c r="Y28" s="283"/>
      <c r="Z28" s="283"/>
      <c r="AA28" s="283"/>
      <c r="AB28" s="283"/>
      <c r="AC28" s="283"/>
      <c r="AD28" s="283"/>
      <c r="AE28" s="164"/>
    </row>
    <row r="29" spans="1:31" ht="21.75" customHeight="1">
      <c r="A29" s="147"/>
      <c r="B29" s="297" t="s">
        <v>461</v>
      </c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8"/>
      <c r="N29" s="195">
        <v>802</v>
      </c>
      <c r="O29" s="165">
        <v>8</v>
      </c>
      <c r="P29" s="165">
        <v>1</v>
      </c>
      <c r="Q29" s="166" t="s">
        <v>462</v>
      </c>
      <c r="R29" s="198">
        <v>0</v>
      </c>
      <c r="S29" s="281"/>
      <c r="T29" s="282"/>
      <c r="U29" s="235">
        <v>9249.1669999999995</v>
      </c>
      <c r="V29" s="235">
        <v>1160.7059999999999</v>
      </c>
      <c r="W29" s="258">
        <v>10409.874</v>
      </c>
      <c r="X29" s="283"/>
      <c r="Y29" s="283"/>
      <c r="Z29" s="283"/>
      <c r="AA29" s="283"/>
      <c r="AB29" s="283"/>
      <c r="AC29" s="283"/>
      <c r="AD29" s="283"/>
      <c r="AE29" s="164"/>
    </row>
    <row r="30" spans="1:31" ht="12" customHeight="1">
      <c r="A30" s="147"/>
      <c r="B30" s="297" t="s">
        <v>463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8"/>
      <c r="N30" s="195">
        <v>802</v>
      </c>
      <c r="O30" s="165">
        <v>8</v>
      </c>
      <c r="P30" s="165">
        <v>1</v>
      </c>
      <c r="Q30" s="166" t="s">
        <v>464</v>
      </c>
      <c r="R30" s="198">
        <v>0</v>
      </c>
      <c r="S30" s="281"/>
      <c r="T30" s="282"/>
      <c r="U30" s="235">
        <v>9249.1669999999995</v>
      </c>
      <c r="V30" s="235">
        <v>1160.7059999999999</v>
      </c>
      <c r="W30" s="258">
        <v>10409.874</v>
      </c>
      <c r="X30" s="283"/>
      <c r="Y30" s="283"/>
      <c r="Z30" s="283"/>
      <c r="AA30" s="283"/>
      <c r="AB30" s="283"/>
      <c r="AC30" s="283"/>
      <c r="AD30" s="283"/>
      <c r="AE30" s="164"/>
    </row>
    <row r="31" spans="1:31" ht="21.75" customHeight="1">
      <c r="A31" s="147"/>
      <c r="B31" s="297" t="s">
        <v>14</v>
      </c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8"/>
      <c r="N31" s="195">
        <v>802</v>
      </c>
      <c r="O31" s="165">
        <v>8</v>
      </c>
      <c r="P31" s="165">
        <v>1</v>
      </c>
      <c r="Q31" s="166" t="s">
        <v>465</v>
      </c>
      <c r="R31" s="198">
        <v>0</v>
      </c>
      <c r="S31" s="281"/>
      <c r="T31" s="282"/>
      <c r="U31" s="235">
        <v>9249.1669999999995</v>
      </c>
      <c r="V31" s="235">
        <v>1160.7059999999999</v>
      </c>
      <c r="W31" s="258">
        <v>10409.874</v>
      </c>
      <c r="X31" s="283"/>
      <c r="Y31" s="283"/>
      <c r="Z31" s="283"/>
      <c r="AA31" s="283"/>
      <c r="AB31" s="283"/>
      <c r="AC31" s="283"/>
      <c r="AD31" s="283"/>
      <c r="AE31" s="164"/>
    </row>
    <row r="32" spans="1:31" ht="21.75" customHeight="1">
      <c r="A32" s="147"/>
      <c r="B32" s="297" t="s">
        <v>439</v>
      </c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8"/>
      <c r="N32" s="195">
        <v>802</v>
      </c>
      <c r="O32" s="165">
        <v>8</v>
      </c>
      <c r="P32" s="165">
        <v>1</v>
      </c>
      <c r="Q32" s="166" t="s">
        <v>465</v>
      </c>
      <c r="R32" s="198" t="s">
        <v>8</v>
      </c>
      <c r="S32" s="281"/>
      <c r="T32" s="282"/>
      <c r="U32" s="235">
        <v>9249.1669999999995</v>
      </c>
      <c r="V32" s="235">
        <v>1160.7059999999999</v>
      </c>
      <c r="W32" s="258">
        <v>10409.874</v>
      </c>
      <c r="X32" s="283"/>
      <c r="Y32" s="283"/>
      <c r="Z32" s="283"/>
      <c r="AA32" s="283"/>
      <c r="AB32" s="283"/>
      <c r="AC32" s="283"/>
      <c r="AD32" s="283"/>
      <c r="AE32" s="164"/>
    </row>
    <row r="33" spans="1:31" ht="12" customHeight="1">
      <c r="A33" s="147"/>
      <c r="B33" s="297" t="s">
        <v>9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8"/>
      <c r="N33" s="195">
        <v>802</v>
      </c>
      <c r="O33" s="165">
        <v>8</v>
      </c>
      <c r="P33" s="165">
        <v>1</v>
      </c>
      <c r="Q33" s="166" t="s">
        <v>465</v>
      </c>
      <c r="R33" s="198" t="s">
        <v>10</v>
      </c>
      <c r="S33" s="281"/>
      <c r="T33" s="282"/>
      <c r="U33" s="235">
        <v>9249.1669999999995</v>
      </c>
      <c r="V33" s="235">
        <v>1160.7059999999999</v>
      </c>
      <c r="W33" s="258">
        <v>10409.874</v>
      </c>
      <c r="X33" s="283"/>
      <c r="Y33" s="283"/>
      <c r="Z33" s="283"/>
      <c r="AA33" s="283"/>
      <c r="AB33" s="283"/>
      <c r="AC33" s="283"/>
      <c r="AD33" s="283"/>
      <c r="AE33" s="164"/>
    </row>
    <row r="34" spans="1:31" ht="42.75" customHeight="1">
      <c r="A34" s="147"/>
      <c r="B34" s="297" t="s">
        <v>11</v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8"/>
      <c r="N34" s="195">
        <v>802</v>
      </c>
      <c r="O34" s="165">
        <v>8</v>
      </c>
      <c r="P34" s="165">
        <v>1</v>
      </c>
      <c r="Q34" s="166" t="s">
        <v>465</v>
      </c>
      <c r="R34" s="198" t="s">
        <v>12</v>
      </c>
      <c r="S34" s="281"/>
      <c r="T34" s="282"/>
      <c r="U34" s="235">
        <v>9249.1669999999995</v>
      </c>
      <c r="V34" s="235">
        <v>1160.7059999999999</v>
      </c>
      <c r="W34" s="258">
        <v>10409.874</v>
      </c>
      <c r="X34" s="283"/>
      <c r="Y34" s="283"/>
      <c r="Z34" s="283"/>
      <c r="AA34" s="283"/>
      <c r="AB34" s="283"/>
      <c r="AC34" s="283"/>
      <c r="AD34" s="283"/>
      <c r="AE34" s="164"/>
    </row>
    <row r="35" spans="1:31" ht="21.75" customHeight="1">
      <c r="A35" s="147"/>
      <c r="B35" s="297" t="s">
        <v>461</v>
      </c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8"/>
      <c r="N35" s="195">
        <v>802</v>
      </c>
      <c r="O35" s="165">
        <v>8</v>
      </c>
      <c r="P35" s="165">
        <v>1</v>
      </c>
      <c r="Q35" s="166" t="s">
        <v>462</v>
      </c>
      <c r="R35" s="198">
        <v>0</v>
      </c>
      <c r="S35" s="281"/>
      <c r="T35" s="282"/>
      <c r="U35" s="235">
        <v>0</v>
      </c>
      <c r="V35" s="235">
        <v>6.3159999999999998</v>
      </c>
      <c r="W35" s="258">
        <v>6.3159999999999998</v>
      </c>
      <c r="X35" s="283"/>
      <c r="Y35" s="283"/>
      <c r="Z35" s="283"/>
      <c r="AA35" s="283"/>
      <c r="AB35" s="283"/>
      <c r="AC35" s="283"/>
      <c r="AD35" s="283"/>
      <c r="AE35" s="164"/>
    </row>
    <row r="36" spans="1:31" ht="12" customHeight="1">
      <c r="A36" s="147"/>
      <c r="B36" s="297" t="s">
        <v>463</v>
      </c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8"/>
      <c r="N36" s="195">
        <v>802</v>
      </c>
      <c r="O36" s="165">
        <v>8</v>
      </c>
      <c r="P36" s="165">
        <v>1</v>
      </c>
      <c r="Q36" s="166" t="s">
        <v>464</v>
      </c>
      <c r="R36" s="198">
        <v>0</v>
      </c>
      <c r="S36" s="281"/>
      <c r="T36" s="282"/>
      <c r="U36" s="235">
        <v>0</v>
      </c>
      <c r="V36" s="235">
        <v>6.3159999999999998</v>
      </c>
      <c r="W36" s="258">
        <v>6.3159999999999998</v>
      </c>
      <c r="X36" s="283"/>
      <c r="Y36" s="283"/>
      <c r="Z36" s="283"/>
      <c r="AA36" s="283"/>
      <c r="AB36" s="283"/>
      <c r="AC36" s="283"/>
      <c r="AD36" s="283"/>
      <c r="AE36" s="164"/>
    </row>
    <row r="37" spans="1:31" ht="21.75" customHeight="1">
      <c r="A37" s="147"/>
      <c r="B37" s="297" t="s">
        <v>586</v>
      </c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8"/>
      <c r="N37" s="195">
        <v>802</v>
      </c>
      <c r="O37" s="165">
        <v>8</v>
      </c>
      <c r="P37" s="165">
        <v>1</v>
      </c>
      <c r="Q37" s="166" t="s">
        <v>587</v>
      </c>
      <c r="R37" s="198">
        <v>0</v>
      </c>
      <c r="S37" s="281"/>
      <c r="T37" s="282"/>
      <c r="U37" s="235">
        <v>0</v>
      </c>
      <c r="V37" s="235">
        <v>6.3159999999999998</v>
      </c>
      <c r="W37" s="258">
        <v>6.3159999999999998</v>
      </c>
      <c r="X37" s="283"/>
      <c r="Y37" s="283"/>
      <c r="Z37" s="283"/>
      <c r="AA37" s="283"/>
      <c r="AB37" s="283"/>
      <c r="AC37" s="283"/>
      <c r="AD37" s="283"/>
      <c r="AE37" s="164"/>
    </row>
    <row r="38" spans="1:31" ht="21.75" customHeight="1">
      <c r="A38" s="147"/>
      <c r="B38" s="297" t="s">
        <v>439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8"/>
      <c r="N38" s="195">
        <v>802</v>
      </c>
      <c r="O38" s="165">
        <v>8</v>
      </c>
      <c r="P38" s="165">
        <v>1</v>
      </c>
      <c r="Q38" s="166" t="s">
        <v>587</v>
      </c>
      <c r="R38" s="198" t="s">
        <v>8</v>
      </c>
      <c r="S38" s="281"/>
      <c r="T38" s="282"/>
      <c r="U38" s="235">
        <v>0</v>
      </c>
      <c r="V38" s="235">
        <v>6.3159999999999998</v>
      </c>
      <c r="W38" s="258">
        <v>6.3159999999999998</v>
      </c>
      <c r="X38" s="283"/>
      <c r="Y38" s="283"/>
      <c r="Z38" s="283"/>
      <c r="AA38" s="283"/>
      <c r="AB38" s="283"/>
      <c r="AC38" s="283"/>
      <c r="AD38" s="283"/>
      <c r="AE38" s="164"/>
    </row>
    <row r="39" spans="1:31" ht="12" customHeight="1">
      <c r="A39" s="147"/>
      <c r="B39" s="297" t="s">
        <v>9</v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8"/>
      <c r="N39" s="195">
        <v>802</v>
      </c>
      <c r="O39" s="165">
        <v>8</v>
      </c>
      <c r="P39" s="165">
        <v>1</v>
      </c>
      <c r="Q39" s="166" t="s">
        <v>587</v>
      </c>
      <c r="R39" s="198" t="s">
        <v>10</v>
      </c>
      <c r="S39" s="281"/>
      <c r="T39" s="282"/>
      <c r="U39" s="235">
        <v>0</v>
      </c>
      <c r="V39" s="235">
        <v>6.3159999999999998</v>
      </c>
      <c r="W39" s="258">
        <v>6.3159999999999998</v>
      </c>
      <c r="X39" s="283"/>
      <c r="Y39" s="283"/>
      <c r="Z39" s="283"/>
      <c r="AA39" s="283"/>
      <c r="AB39" s="283"/>
      <c r="AC39" s="283"/>
      <c r="AD39" s="283"/>
      <c r="AE39" s="164"/>
    </row>
    <row r="40" spans="1:31" ht="42.75" customHeight="1">
      <c r="A40" s="147"/>
      <c r="B40" s="297" t="s">
        <v>11</v>
      </c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8"/>
      <c r="N40" s="195">
        <v>802</v>
      </c>
      <c r="O40" s="165">
        <v>8</v>
      </c>
      <c r="P40" s="165">
        <v>1</v>
      </c>
      <c r="Q40" s="166" t="s">
        <v>587</v>
      </c>
      <c r="R40" s="198" t="s">
        <v>12</v>
      </c>
      <c r="S40" s="281"/>
      <c r="T40" s="282"/>
      <c r="U40" s="235">
        <v>0</v>
      </c>
      <c r="V40" s="235">
        <v>6.3159999999999998</v>
      </c>
      <c r="W40" s="258">
        <v>6.3159999999999998</v>
      </c>
      <c r="X40" s="283"/>
      <c r="Y40" s="283"/>
      <c r="Z40" s="283"/>
      <c r="AA40" s="283"/>
      <c r="AB40" s="283"/>
      <c r="AC40" s="283"/>
      <c r="AD40" s="283"/>
      <c r="AE40" s="164"/>
    </row>
    <row r="41" spans="1:31" ht="21.75" customHeight="1">
      <c r="A41" s="147"/>
      <c r="B41" s="297" t="s">
        <v>461</v>
      </c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8"/>
      <c r="N41" s="195">
        <v>802</v>
      </c>
      <c r="O41" s="165">
        <v>8</v>
      </c>
      <c r="P41" s="165">
        <v>1</v>
      </c>
      <c r="Q41" s="166" t="s">
        <v>462</v>
      </c>
      <c r="R41" s="198">
        <v>0</v>
      </c>
      <c r="S41" s="281"/>
      <c r="T41" s="282"/>
      <c r="U41" s="235">
        <v>13938.245999999999</v>
      </c>
      <c r="V41" s="235">
        <v>1535.835</v>
      </c>
      <c r="W41" s="258">
        <v>15474.081</v>
      </c>
      <c r="X41" s="283"/>
      <c r="Y41" s="283"/>
      <c r="Z41" s="283"/>
      <c r="AA41" s="283"/>
      <c r="AB41" s="283"/>
      <c r="AC41" s="283"/>
      <c r="AD41" s="283"/>
      <c r="AE41" s="164"/>
    </row>
    <row r="42" spans="1:31" ht="21.75" customHeight="1">
      <c r="A42" s="147"/>
      <c r="B42" s="297" t="s">
        <v>466</v>
      </c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8"/>
      <c r="N42" s="195">
        <v>802</v>
      </c>
      <c r="O42" s="165">
        <v>8</v>
      </c>
      <c r="P42" s="165">
        <v>1</v>
      </c>
      <c r="Q42" s="166" t="s">
        <v>467</v>
      </c>
      <c r="R42" s="198">
        <v>0</v>
      </c>
      <c r="S42" s="281"/>
      <c r="T42" s="282"/>
      <c r="U42" s="235">
        <v>13938.245999999999</v>
      </c>
      <c r="V42" s="235">
        <v>1535.835</v>
      </c>
      <c r="W42" s="258">
        <v>15474.081</v>
      </c>
      <c r="X42" s="283"/>
      <c r="Y42" s="283"/>
      <c r="Z42" s="283"/>
      <c r="AA42" s="283"/>
      <c r="AB42" s="283"/>
      <c r="AC42" s="283"/>
      <c r="AD42" s="283"/>
      <c r="AE42" s="164"/>
    </row>
    <row r="43" spans="1:31" ht="21.75" customHeight="1">
      <c r="A43" s="147"/>
      <c r="B43" s="297" t="s">
        <v>15</v>
      </c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8"/>
      <c r="N43" s="195">
        <v>802</v>
      </c>
      <c r="O43" s="165">
        <v>8</v>
      </c>
      <c r="P43" s="165">
        <v>1</v>
      </c>
      <c r="Q43" s="166" t="s">
        <v>468</v>
      </c>
      <c r="R43" s="198">
        <v>0</v>
      </c>
      <c r="S43" s="281"/>
      <c r="T43" s="282"/>
      <c r="U43" s="235">
        <v>13938.245999999999</v>
      </c>
      <c r="V43" s="235">
        <v>1535.835</v>
      </c>
      <c r="W43" s="258">
        <v>15474.081</v>
      </c>
      <c r="X43" s="283"/>
      <c r="Y43" s="283"/>
      <c r="Z43" s="283"/>
      <c r="AA43" s="283"/>
      <c r="AB43" s="283"/>
      <c r="AC43" s="283"/>
      <c r="AD43" s="283"/>
      <c r="AE43" s="164"/>
    </row>
    <row r="44" spans="1:31" ht="21.75" customHeight="1">
      <c r="A44" s="147"/>
      <c r="B44" s="297" t="s">
        <v>439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8"/>
      <c r="N44" s="195">
        <v>802</v>
      </c>
      <c r="O44" s="165">
        <v>8</v>
      </c>
      <c r="P44" s="165">
        <v>1</v>
      </c>
      <c r="Q44" s="166" t="s">
        <v>468</v>
      </c>
      <c r="R44" s="198" t="s">
        <v>8</v>
      </c>
      <c r="S44" s="281"/>
      <c r="T44" s="282"/>
      <c r="U44" s="235">
        <v>13938.245999999999</v>
      </c>
      <c r="V44" s="235">
        <v>1535.835</v>
      </c>
      <c r="W44" s="258">
        <v>15474.081</v>
      </c>
      <c r="X44" s="283"/>
      <c r="Y44" s="283"/>
      <c r="Z44" s="283"/>
      <c r="AA44" s="283"/>
      <c r="AB44" s="283"/>
      <c r="AC44" s="283"/>
      <c r="AD44" s="283"/>
      <c r="AE44" s="164"/>
    </row>
    <row r="45" spans="1:31" ht="12" customHeight="1">
      <c r="A45" s="147"/>
      <c r="B45" s="297" t="s">
        <v>9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8"/>
      <c r="N45" s="195">
        <v>802</v>
      </c>
      <c r="O45" s="165">
        <v>8</v>
      </c>
      <c r="P45" s="165">
        <v>1</v>
      </c>
      <c r="Q45" s="166" t="s">
        <v>468</v>
      </c>
      <c r="R45" s="198" t="s">
        <v>10</v>
      </c>
      <c r="S45" s="281"/>
      <c r="T45" s="282"/>
      <c r="U45" s="235">
        <v>13938.245999999999</v>
      </c>
      <c r="V45" s="235">
        <v>1535.835</v>
      </c>
      <c r="W45" s="258">
        <v>15474.081</v>
      </c>
      <c r="X45" s="283"/>
      <c r="Y45" s="283"/>
      <c r="Z45" s="283"/>
      <c r="AA45" s="283"/>
      <c r="AB45" s="283"/>
      <c r="AC45" s="283"/>
      <c r="AD45" s="283"/>
      <c r="AE45" s="164"/>
    </row>
    <row r="46" spans="1:31" ht="42.75" customHeight="1">
      <c r="A46" s="147"/>
      <c r="B46" s="297" t="s">
        <v>11</v>
      </c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8"/>
      <c r="N46" s="195">
        <v>802</v>
      </c>
      <c r="O46" s="165">
        <v>8</v>
      </c>
      <c r="P46" s="165">
        <v>1</v>
      </c>
      <c r="Q46" s="166" t="s">
        <v>468</v>
      </c>
      <c r="R46" s="198" t="s">
        <v>12</v>
      </c>
      <c r="S46" s="281"/>
      <c r="T46" s="282"/>
      <c r="U46" s="235">
        <v>13938.245999999999</v>
      </c>
      <c r="V46" s="235">
        <v>1535.835</v>
      </c>
      <c r="W46" s="258">
        <v>15474.081</v>
      </c>
      <c r="X46" s="283"/>
      <c r="Y46" s="283"/>
      <c r="Z46" s="283"/>
      <c r="AA46" s="283"/>
      <c r="AB46" s="283"/>
      <c r="AC46" s="283"/>
      <c r="AD46" s="283"/>
      <c r="AE46" s="164"/>
    </row>
    <row r="47" spans="1:31" ht="21.75" customHeight="1">
      <c r="A47" s="147"/>
      <c r="B47" s="297" t="s">
        <v>461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8"/>
      <c r="N47" s="195">
        <v>802</v>
      </c>
      <c r="O47" s="165">
        <v>8</v>
      </c>
      <c r="P47" s="165">
        <v>1</v>
      </c>
      <c r="Q47" s="166" t="s">
        <v>462</v>
      </c>
      <c r="R47" s="198">
        <v>0</v>
      </c>
      <c r="S47" s="281"/>
      <c r="T47" s="282"/>
      <c r="U47" s="235">
        <v>18137.843000000001</v>
      </c>
      <c r="V47" s="235">
        <v>2685.261</v>
      </c>
      <c r="W47" s="258">
        <v>20823.103999999999</v>
      </c>
      <c r="X47" s="283"/>
      <c r="Y47" s="283"/>
      <c r="Z47" s="283"/>
      <c r="AA47" s="283"/>
      <c r="AB47" s="283"/>
      <c r="AC47" s="283"/>
      <c r="AD47" s="283"/>
      <c r="AE47" s="164"/>
    </row>
    <row r="48" spans="1:31" ht="21.75" customHeight="1">
      <c r="A48" s="147"/>
      <c r="B48" s="297" t="s">
        <v>466</v>
      </c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8"/>
      <c r="N48" s="195">
        <v>802</v>
      </c>
      <c r="O48" s="165">
        <v>8</v>
      </c>
      <c r="P48" s="165">
        <v>1</v>
      </c>
      <c r="Q48" s="166" t="s">
        <v>467</v>
      </c>
      <c r="R48" s="198">
        <v>0</v>
      </c>
      <c r="S48" s="281"/>
      <c r="T48" s="282"/>
      <c r="U48" s="235">
        <v>18137.843000000001</v>
      </c>
      <c r="V48" s="235">
        <v>2685.261</v>
      </c>
      <c r="W48" s="258">
        <v>20823.103999999999</v>
      </c>
      <c r="X48" s="283"/>
      <c r="Y48" s="283"/>
      <c r="Z48" s="283"/>
      <c r="AA48" s="283"/>
      <c r="AB48" s="283"/>
      <c r="AC48" s="283"/>
      <c r="AD48" s="283"/>
      <c r="AE48" s="164"/>
    </row>
    <row r="49" spans="1:31" ht="21.75" customHeight="1">
      <c r="A49" s="147"/>
      <c r="B49" s="297" t="s">
        <v>16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8"/>
      <c r="N49" s="195">
        <v>802</v>
      </c>
      <c r="O49" s="165">
        <v>8</v>
      </c>
      <c r="P49" s="165">
        <v>1</v>
      </c>
      <c r="Q49" s="166" t="s">
        <v>469</v>
      </c>
      <c r="R49" s="198">
        <v>0</v>
      </c>
      <c r="S49" s="281"/>
      <c r="T49" s="282"/>
      <c r="U49" s="235">
        <v>18137.843000000001</v>
      </c>
      <c r="V49" s="235">
        <v>2685.261</v>
      </c>
      <c r="W49" s="258">
        <v>20823.103999999999</v>
      </c>
      <c r="X49" s="283"/>
      <c r="Y49" s="283"/>
      <c r="Z49" s="283"/>
      <c r="AA49" s="283"/>
      <c r="AB49" s="283"/>
      <c r="AC49" s="283"/>
      <c r="AD49" s="283"/>
      <c r="AE49" s="164"/>
    </row>
    <row r="50" spans="1:31" ht="53.25" customHeight="1">
      <c r="A50" s="147"/>
      <c r="B50" s="297" t="s">
        <v>17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8"/>
      <c r="N50" s="195">
        <v>802</v>
      </c>
      <c r="O50" s="165">
        <v>8</v>
      </c>
      <c r="P50" s="165">
        <v>1</v>
      </c>
      <c r="Q50" s="166" t="s">
        <v>469</v>
      </c>
      <c r="R50" s="198" t="s">
        <v>18</v>
      </c>
      <c r="S50" s="281"/>
      <c r="T50" s="282"/>
      <c r="U50" s="235">
        <v>17925.643</v>
      </c>
      <c r="V50" s="235">
        <v>2685.261</v>
      </c>
      <c r="W50" s="258">
        <v>20610.903999999999</v>
      </c>
      <c r="X50" s="283"/>
      <c r="Y50" s="283"/>
      <c r="Z50" s="283"/>
      <c r="AA50" s="283"/>
      <c r="AB50" s="283"/>
      <c r="AC50" s="283"/>
      <c r="AD50" s="283"/>
      <c r="AE50" s="164"/>
    </row>
    <row r="51" spans="1:31" ht="12" customHeight="1">
      <c r="A51" s="147"/>
      <c r="B51" s="297" t="s">
        <v>19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8"/>
      <c r="N51" s="195">
        <v>802</v>
      </c>
      <c r="O51" s="165">
        <v>8</v>
      </c>
      <c r="P51" s="165">
        <v>1</v>
      </c>
      <c r="Q51" s="166" t="s">
        <v>469</v>
      </c>
      <c r="R51" s="198" t="s">
        <v>20</v>
      </c>
      <c r="S51" s="281"/>
      <c r="T51" s="282"/>
      <c r="U51" s="235">
        <v>17925.643</v>
      </c>
      <c r="V51" s="235">
        <v>2685.261</v>
      </c>
      <c r="W51" s="258">
        <v>20610.903999999999</v>
      </c>
      <c r="X51" s="283"/>
      <c r="Y51" s="283"/>
      <c r="Z51" s="283"/>
      <c r="AA51" s="283"/>
      <c r="AB51" s="283"/>
      <c r="AC51" s="283"/>
      <c r="AD51" s="283"/>
      <c r="AE51" s="164"/>
    </row>
    <row r="52" spans="1:31" ht="12" customHeight="1">
      <c r="A52" s="147"/>
      <c r="B52" s="297" t="s">
        <v>405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8"/>
      <c r="N52" s="195">
        <v>802</v>
      </c>
      <c r="O52" s="165">
        <v>8</v>
      </c>
      <c r="P52" s="165">
        <v>1</v>
      </c>
      <c r="Q52" s="166" t="s">
        <v>469</v>
      </c>
      <c r="R52" s="198" t="s">
        <v>21</v>
      </c>
      <c r="S52" s="281"/>
      <c r="T52" s="282"/>
      <c r="U52" s="235">
        <v>13749.418</v>
      </c>
      <c r="V52" s="235">
        <v>2062.413</v>
      </c>
      <c r="W52" s="258">
        <v>15811.831</v>
      </c>
      <c r="X52" s="283"/>
      <c r="Y52" s="283"/>
      <c r="Z52" s="283"/>
      <c r="AA52" s="283"/>
      <c r="AB52" s="283"/>
      <c r="AC52" s="283"/>
      <c r="AD52" s="283"/>
      <c r="AE52" s="164"/>
    </row>
    <row r="53" spans="1:31" ht="21.75" customHeight="1">
      <c r="A53" s="147"/>
      <c r="B53" s="297" t="s">
        <v>406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8"/>
      <c r="N53" s="195">
        <v>802</v>
      </c>
      <c r="O53" s="165">
        <v>8</v>
      </c>
      <c r="P53" s="165">
        <v>1</v>
      </c>
      <c r="Q53" s="166" t="s">
        <v>469</v>
      </c>
      <c r="R53" s="198" t="s">
        <v>22</v>
      </c>
      <c r="S53" s="281"/>
      <c r="T53" s="282"/>
      <c r="U53" s="235">
        <v>23.9</v>
      </c>
      <c r="V53" s="235">
        <v>0</v>
      </c>
      <c r="W53" s="258">
        <v>23.9</v>
      </c>
      <c r="X53" s="283"/>
      <c r="Y53" s="283"/>
      <c r="Z53" s="283"/>
      <c r="AA53" s="283"/>
      <c r="AB53" s="283"/>
      <c r="AC53" s="283"/>
      <c r="AD53" s="283"/>
      <c r="AE53" s="164"/>
    </row>
    <row r="54" spans="1:31" ht="32.25" customHeight="1">
      <c r="A54" s="147"/>
      <c r="B54" s="297" t="s">
        <v>407</v>
      </c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8"/>
      <c r="N54" s="195">
        <v>802</v>
      </c>
      <c r="O54" s="165">
        <v>8</v>
      </c>
      <c r="P54" s="165">
        <v>1</v>
      </c>
      <c r="Q54" s="166" t="s">
        <v>469</v>
      </c>
      <c r="R54" s="198" t="s">
        <v>23</v>
      </c>
      <c r="S54" s="281"/>
      <c r="T54" s="282"/>
      <c r="U54" s="235">
        <v>4152.3249999999998</v>
      </c>
      <c r="V54" s="235">
        <v>622.84799999999996</v>
      </c>
      <c r="W54" s="258">
        <v>4775.1729999999998</v>
      </c>
      <c r="X54" s="283"/>
      <c r="Y54" s="283"/>
      <c r="Z54" s="283"/>
      <c r="AA54" s="283"/>
      <c r="AB54" s="283"/>
      <c r="AC54" s="283"/>
      <c r="AD54" s="283"/>
      <c r="AE54" s="164"/>
    </row>
    <row r="55" spans="1:31" ht="21.75" customHeight="1">
      <c r="A55" s="147"/>
      <c r="B55" s="297" t="s">
        <v>342</v>
      </c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8"/>
      <c r="N55" s="195">
        <v>802</v>
      </c>
      <c r="O55" s="165">
        <v>8</v>
      </c>
      <c r="P55" s="165">
        <v>1</v>
      </c>
      <c r="Q55" s="166" t="s">
        <v>469</v>
      </c>
      <c r="R55" s="198" t="s">
        <v>25</v>
      </c>
      <c r="S55" s="281"/>
      <c r="T55" s="282"/>
      <c r="U55" s="235">
        <v>195.5</v>
      </c>
      <c r="V55" s="235">
        <v>0</v>
      </c>
      <c r="W55" s="258">
        <v>195.5</v>
      </c>
      <c r="X55" s="283"/>
      <c r="Y55" s="283"/>
      <c r="Z55" s="283"/>
      <c r="AA55" s="283"/>
      <c r="AB55" s="283"/>
      <c r="AC55" s="283"/>
      <c r="AD55" s="283"/>
      <c r="AE55" s="164"/>
    </row>
    <row r="56" spans="1:31" ht="21.75" customHeight="1">
      <c r="A56" s="147"/>
      <c r="B56" s="297" t="s">
        <v>343</v>
      </c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8"/>
      <c r="N56" s="195">
        <v>802</v>
      </c>
      <c r="O56" s="165">
        <v>8</v>
      </c>
      <c r="P56" s="165">
        <v>1</v>
      </c>
      <c r="Q56" s="166" t="s">
        <v>469</v>
      </c>
      <c r="R56" s="198" t="s">
        <v>27</v>
      </c>
      <c r="S56" s="281"/>
      <c r="T56" s="282"/>
      <c r="U56" s="235">
        <v>195.5</v>
      </c>
      <c r="V56" s="235">
        <v>0</v>
      </c>
      <c r="W56" s="258">
        <v>195.5</v>
      </c>
      <c r="X56" s="283"/>
      <c r="Y56" s="283"/>
      <c r="Z56" s="283"/>
      <c r="AA56" s="283"/>
      <c r="AB56" s="283"/>
      <c r="AC56" s="283"/>
      <c r="AD56" s="283"/>
      <c r="AE56" s="164"/>
    </row>
    <row r="57" spans="1:31" ht="21.75" customHeight="1">
      <c r="A57" s="147"/>
      <c r="B57" s="297" t="s">
        <v>344</v>
      </c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8"/>
      <c r="N57" s="195">
        <v>802</v>
      </c>
      <c r="O57" s="165">
        <v>8</v>
      </c>
      <c r="P57" s="165">
        <v>1</v>
      </c>
      <c r="Q57" s="166" t="s">
        <v>469</v>
      </c>
      <c r="R57" s="198" t="s">
        <v>28</v>
      </c>
      <c r="S57" s="281"/>
      <c r="T57" s="282"/>
      <c r="U57" s="235">
        <v>7</v>
      </c>
      <c r="V57" s="235">
        <v>0</v>
      </c>
      <c r="W57" s="258">
        <v>7</v>
      </c>
      <c r="X57" s="283"/>
      <c r="Y57" s="283"/>
      <c r="Z57" s="283"/>
      <c r="AA57" s="283"/>
      <c r="AB57" s="283"/>
      <c r="AC57" s="283"/>
      <c r="AD57" s="283"/>
      <c r="AE57" s="164"/>
    </row>
    <row r="58" spans="1:31" ht="12" customHeight="1">
      <c r="A58" s="147"/>
      <c r="B58" s="297" t="s">
        <v>345</v>
      </c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8"/>
      <c r="N58" s="195">
        <v>802</v>
      </c>
      <c r="O58" s="165">
        <v>8</v>
      </c>
      <c r="P58" s="165">
        <v>1</v>
      </c>
      <c r="Q58" s="166" t="s">
        <v>469</v>
      </c>
      <c r="R58" s="198" t="s">
        <v>29</v>
      </c>
      <c r="S58" s="281"/>
      <c r="T58" s="282"/>
      <c r="U58" s="235">
        <v>188.5</v>
      </c>
      <c r="V58" s="235">
        <v>0</v>
      </c>
      <c r="W58" s="258">
        <v>188.5</v>
      </c>
      <c r="X58" s="283"/>
      <c r="Y58" s="283"/>
      <c r="Z58" s="283"/>
      <c r="AA58" s="283"/>
      <c r="AB58" s="283"/>
      <c r="AC58" s="283"/>
      <c r="AD58" s="283"/>
      <c r="AE58" s="164"/>
    </row>
    <row r="59" spans="1:31" ht="12" customHeight="1">
      <c r="A59" s="147"/>
      <c r="B59" s="297" t="s">
        <v>30</v>
      </c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8"/>
      <c r="N59" s="195">
        <v>802</v>
      </c>
      <c r="O59" s="165">
        <v>8</v>
      </c>
      <c r="P59" s="165">
        <v>1</v>
      </c>
      <c r="Q59" s="166" t="s">
        <v>469</v>
      </c>
      <c r="R59" s="198" t="s">
        <v>31</v>
      </c>
      <c r="S59" s="281"/>
      <c r="T59" s="282"/>
      <c r="U59" s="235">
        <v>16.7</v>
      </c>
      <c r="V59" s="235">
        <v>0</v>
      </c>
      <c r="W59" s="258">
        <v>16.7</v>
      </c>
      <c r="X59" s="283"/>
      <c r="Y59" s="283"/>
      <c r="Z59" s="283"/>
      <c r="AA59" s="283"/>
      <c r="AB59" s="283"/>
      <c r="AC59" s="283"/>
      <c r="AD59" s="283"/>
      <c r="AE59" s="164"/>
    </row>
    <row r="60" spans="1:31" ht="12" customHeight="1">
      <c r="A60" s="147"/>
      <c r="B60" s="297" t="s">
        <v>346</v>
      </c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8"/>
      <c r="N60" s="195">
        <v>802</v>
      </c>
      <c r="O60" s="165">
        <v>8</v>
      </c>
      <c r="P60" s="165">
        <v>1</v>
      </c>
      <c r="Q60" s="166" t="s">
        <v>469</v>
      </c>
      <c r="R60" s="198" t="s">
        <v>32</v>
      </c>
      <c r="S60" s="281"/>
      <c r="T60" s="282"/>
      <c r="U60" s="235">
        <v>16.7</v>
      </c>
      <c r="V60" s="235">
        <v>0</v>
      </c>
      <c r="W60" s="258">
        <v>16.7</v>
      </c>
      <c r="X60" s="283"/>
      <c r="Y60" s="283"/>
      <c r="Z60" s="283"/>
      <c r="AA60" s="283"/>
      <c r="AB60" s="283"/>
      <c r="AC60" s="283"/>
      <c r="AD60" s="283"/>
      <c r="AE60" s="164"/>
    </row>
    <row r="61" spans="1:31" ht="21.75" customHeight="1">
      <c r="A61" s="147"/>
      <c r="B61" s="297" t="s">
        <v>33</v>
      </c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8"/>
      <c r="N61" s="195">
        <v>802</v>
      </c>
      <c r="O61" s="165">
        <v>8</v>
      </c>
      <c r="P61" s="165">
        <v>1</v>
      </c>
      <c r="Q61" s="166" t="s">
        <v>469</v>
      </c>
      <c r="R61" s="198" t="s">
        <v>34</v>
      </c>
      <c r="S61" s="281"/>
      <c r="T61" s="282"/>
      <c r="U61" s="235">
        <v>6.6</v>
      </c>
      <c r="V61" s="235">
        <v>0</v>
      </c>
      <c r="W61" s="258">
        <v>6.6</v>
      </c>
      <c r="X61" s="283"/>
      <c r="Y61" s="283"/>
      <c r="Z61" s="283"/>
      <c r="AA61" s="283"/>
      <c r="AB61" s="283"/>
      <c r="AC61" s="283"/>
      <c r="AD61" s="283"/>
      <c r="AE61" s="164"/>
    </row>
    <row r="62" spans="1:31" ht="12" customHeight="1">
      <c r="A62" s="147"/>
      <c r="B62" s="297" t="s">
        <v>347</v>
      </c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8"/>
      <c r="N62" s="195">
        <v>802</v>
      </c>
      <c r="O62" s="165">
        <v>8</v>
      </c>
      <c r="P62" s="165">
        <v>1</v>
      </c>
      <c r="Q62" s="166" t="s">
        <v>469</v>
      </c>
      <c r="R62" s="198" t="s">
        <v>35</v>
      </c>
      <c r="S62" s="281"/>
      <c r="T62" s="282"/>
      <c r="U62" s="235">
        <v>10.1</v>
      </c>
      <c r="V62" s="235">
        <v>0</v>
      </c>
      <c r="W62" s="258">
        <v>10.1</v>
      </c>
      <c r="X62" s="283"/>
      <c r="Y62" s="283"/>
      <c r="Z62" s="283"/>
      <c r="AA62" s="283"/>
      <c r="AB62" s="283"/>
      <c r="AC62" s="283"/>
      <c r="AD62" s="283"/>
      <c r="AE62" s="164"/>
    </row>
    <row r="63" spans="1:31" ht="32.25" customHeight="1">
      <c r="A63" s="147"/>
      <c r="B63" s="297" t="s">
        <v>356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8"/>
      <c r="N63" s="195">
        <v>802</v>
      </c>
      <c r="O63" s="165">
        <v>8</v>
      </c>
      <c r="P63" s="165">
        <v>1</v>
      </c>
      <c r="Q63" s="166" t="s">
        <v>357</v>
      </c>
      <c r="R63" s="198">
        <v>0</v>
      </c>
      <c r="S63" s="281"/>
      <c r="T63" s="282"/>
      <c r="U63" s="235">
        <v>430.8</v>
      </c>
      <c r="V63" s="235">
        <v>0</v>
      </c>
      <c r="W63" s="258">
        <v>430.8</v>
      </c>
      <c r="X63" s="283"/>
      <c r="Y63" s="283"/>
      <c r="Z63" s="283"/>
      <c r="AA63" s="283"/>
      <c r="AB63" s="283"/>
      <c r="AC63" s="283"/>
      <c r="AD63" s="283"/>
      <c r="AE63" s="164"/>
    </row>
    <row r="64" spans="1:31" ht="21.75" customHeight="1">
      <c r="A64" s="147"/>
      <c r="B64" s="297" t="s">
        <v>470</v>
      </c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8"/>
      <c r="N64" s="195">
        <v>802</v>
      </c>
      <c r="O64" s="165">
        <v>8</v>
      </c>
      <c r="P64" s="165">
        <v>1</v>
      </c>
      <c r="Q64" s="166" t="s">
        <v>471</v>
      </c>
      <c r="R64" s="198">
        <v>0</v>
      </c>
      <c r="S64" s="281"/>
      <c r="T64" s="282"/>
      <c r="U64" s="235">
        <v>430.8</v>
      </c>
      <c r="V64" s="235">
        <v>0</v>
      </c>
      <c r="W64" s="258">
        <v>430.8</v>
      </c>
      <c r="X64" s="283"/>
      <c r="Y64" s="283"/>
      <c r="Z64" s="283"/>
      <c r="AA64" s="283"/>
      <c r="AB64" s="283"/>
      <c r="AC64" s="283"/>
      <c r="AD64" s="283"/>
      <c r="AE64" s="164"/>
    </row>
    <row r="65" spans="1:31" ht="53.25" customHeight="1">
      <c r="A65" s="147"/>
      <c r="B65" s="297" t="s">
        <v>17</v>
      </c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8"/>
      <c r="N65" s="195">
        <v>802</v>
      </c>
      <c r="O65" s="165">
        <v>8</v>
      </c>
      <c r="P65" s="165">
        <v>1</v>
      </c>
      <c r="Q65" s="166" t="s">
        <v>471</v>
      </c>
      <c r="R65" s="198" t="s">
        <v>18</v>
      </c>
      <c r="S65" s="281"/>
      <c r="T65" s="282"/>
      <c r="U65" s="235">
        <v>9.9</v>
      </c>
      <c r="V65" s="235">
        <v>-9.9</v>
      </c>
      <c r="W65" s="258">
        <v>0</v>
      </c>
      <c r="X65" s="283"/>
      <c r="Y65" s="283"/>
      <c r="Z65" s="283"/>
      <c r="AA65" s="283"/>
      <c r="AB65" s="283"/>
      <c r="AC65" s="283"/>
      <c r="AD65" s="283"/>
      <c r="AE65" s="164"/>
    </row>
    <row r="66" spans="1:31" ht="12" customHeight="1">
      <c r="A66" s="147"/>
      <c r="B66" s="297" t="s">
        <v>19</v>
      </c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8"/>
      <c r="N66" s="195">
        <v>802</v>
      </c>
      <c r="O66" s="165">
        <v>8</v>
      </c>
      <c r="P66" s="165">
        <v>1</v>
      </c>
      <c r="Q66" s="166" t="s">
        <v>471</v>
      </c>
      <c r="R66" s="198" t="s">
        <v>20</v>
      </c>
      <c r="S66" s="281"/>
      <c r="T66" s="282"/>
      <c r="U66" s="235">
        <v>9.9</v>
      </c>
      <c r="V66" s="235">
        <v>-9.9</v>
      </c>
      <c r="W66" s="258">
        <v>0</v>
      </c>
      <c r="X66" s="283"/>
      <c r="Y66" s="283"/>
      <c r="Z66" s="283"/>
      <c r="AA66" s="283"/>
      <c r="AB66" s="283"/>
      <c r="AC66" s="283"/>
      <c r="AD66" s="283"/>
      <c r="AE66" s="164"/>
    </row>
    <row r="67" spans="1:31" ht="21.75" customHeight="1">
      <c r="A67" s="147"/>
      <c r="B67" s="297" t="s">
        <v>406</v>
      </c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8"/>
      <c r="N67" s="195">
        <v>802</v>
      </c>
      <c r="O67" s="165">
        <v>8</v>
      </c>
      <c r="P67" s="165">
        <v>1</v>
      </c>
      <c r="Q67" s="166" t="s">
        <v>471</v>
      </c>
      <c r="R67" s="198" t="s">
        <v>22</v>
      </c>
      <c r="S67" s="281"/>
      <c r="T67" s="282"/>
      <c r="U67" s="235">
        <v>9.9</v>
      </c>
      <c r="V67" s="235">
        <v>-9.9</v>
      </c>
      <c r="W67" s="258">
        <v>0</v>
      </c>
      <c r="X67" s="283"/>
      <c r="Y67" s="283"/>
      <c r="Z67" s="283"/>
      <c r="AA67" s="283"/>
      <c r="AB67" s="283"/>
      <c r="AC67" s="283"/>
      <c r="AD67" s="283"/>
      <c r="AE67" s="164"/>
    </row>
    <row r="68" spans="1:31" ht="12" customHeight="1">
      <c r="A68" s="147"/>
      <c r="B68" s="297" t="s">
        <v>47</v>
      </c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8"/>
      <c r="N68" s="195">
        <v>802</v>
      </c>
      <c r="O68" s="165">
        <v>8</v>
      </c>
      <c r="P68" s="165">
        <v>1</v>
      </c>
      <c r="Q68" s="166" t="s">
        <v>471</v>
      </c>
      <c r="R68" s="198" t="s">
        <v>44</v>
      </c>
      <c r="S68" s="281"/>
      <c r="T68" s="282"/>
      <c r="U68" s="235">
        <v>0</v>
      </c>
      <c r="V68" s="235">
        <v>9.9</v>
      </c>
      <c r="W68" s="258">
        <v>9.9</v>
      </c>
      <c r="X68" s="283"/>
      <c r="Y68" s="283"/>
      <c r="Z68" s="283"/>
      <c r="AA68" s="283"/>
      <c r="AB68" s="283"/>
      <c r="AC68" s="283"/>
      <c r="AD68" s="283"/>
      <c r="AE68" s="164"/>
    </row>
    <row r="69" spans="1:31" ht="21.75" customHeight="1">
      <c r="A69" s="147"/>
      <c r="B69" s="297" t="s">
        <v>498</v>
      </c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8"/>
      <c r="N69" s="195">
        <v>802</v>
      </c>
      <c r="O69" s="165">
        <v>8</v>
      </c>
      <c r="P69" s="165">
        <v>1</v>
      </c>
      <c r="Q69" s="166" t="s">
        <v>471</v>
      </c>
      <c r="R69" s="198" t="s">
        <v>499</v>
      </c>
      <c r="S69" s="281"/>
      <c r="T69" s="282"/>
      <c r="U69" s="235">
        <v>0</v>
      </c>
      <c r="V69" s="235">
        <v>9.9</v>
      </c>
      <c r="W69" s="258">
        <v>9.9</v>
      </c>
      <c r="X69" s="283"/>
      <c r="Y69" s="283"/>
      <c r="Z69" s="283"/>
      <c r="AA69" s="283"/>
      <c r="AB69" s="283"/>
      <c r="AC69" s="283"/>
      <c r="AD69" s="283"/>
      <c r="AE69" s="164"/>
    </row>
    <row r="70" spans="1:31" ht="21.75" customHeight="1">
      <c r="A70" s="147"/>
      <c r="B70" s="297" t="s">
        <v>554</v>
      </c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8"/>
      <c r="N70" s="195">
        <v>802</v>
      </c>
      <c r="O70" s="165">
        <v>8</v>
      </c>
      <c r="P70" s="165">
        <v>1</v>
      </c>
      <c r="Q70" s="166" t="s">
        <v>471</v>
      </c>
      <c r="R70" s="198" t="s">
        <v>555</v>
      </c>
      <c r="S70" s="281"/>
      <c r="T70" s="282"/>
      <c r="U70" s="235">
        <v>0</v>
      </c>
      <c r="V70" s="235">
        <v>9.9</v>
      </c>
      <c r="W70" s="258">
        <v>9.9</v>
      </c>
      <c r="X70" s="283"/>
      <c r="Y70" s="283"/>
      <c r="Z70" s="283"/>
      <c r="AA70" s="283"/>
      <c r="AB70" s="283"/>
      <c r="AC70" s="283"/>
      <c r="AD70" s="283"/>
      <c r="AE70" s="164"/>
    </row>
    <row r="71" spans="1:31" ht="21.75" customHeight="1">
      <c r="A71" s="147"/>
      <c r="B71" s="297" t="s">
        <v>439</v>
      </c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8"/>
      <c r="N71" s="195">
        <v>802</v>
      </c>
      <c r="O71" s="165">
        <v>8</v>
      </c>
      <c r="P71" s="165">
        <v>1</v>
      </c>
      <c r="Q71" s="166" t="s">
        <v>471</v>
      </c>
      <c r="R71" s="198" t="s">
        <v>8</v>
      </c>
      <c r="S71" s="281"/>
      <c r="T71" s="282"/>
      <c r="U71" s="235">
        <v>420.9</v>
      </c>
      <c r="V71" s="235">
        <v>0</v>
      </c>
      <c r="W71" s="258">
        <v>420.9</v>
      </c>
      <c r="X71" s="283"/>
      <c r="Y71" s="283"/>
      <c r="Z71" s="283"/>
      <c r="AA71" s="283"/>
      <c r="AB71" s="283"/>
      <c r="AC71" s="283"/>
      <c r="AD71" s="283"/>
      <c r="AE71" s="164"/>
    </row>
    <row r="72" spans="1:31" ht="12" customHeight="1">
      <c r="A72" s="147"/>
      <c r="B72" s="297" t="s">
        <v>9</v>
      </c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8"/>
      <c r="N72" s="195">
        <v>802</v>
      </c>
      <c r="O72" s="165">
        <v>8</v>
      </c>
      <c r="P72" s="165">
        <v>1</v>
      </c>
      <c r="Q72" s="166" t="s">
        <v>471</v>
      </c>
      <c r="R72" s="198" t="s">
        <v>10</v>
      </c>
      <c r="S72" s="281"/>
      <c r="T72" s="282"/>
      <c r="U72" s="235">
        <v>420.9</v>
      </c>
      <c r="V72" s="235">
        <v>0</v>
      </c>
      <c r="W72" s="258">
        <v>420.9</v>
      </c>
      <c r="X72" s="283"/>
      <c r="Y72" s="283"/>
      <c r="Z72" s="283"/>
      <c r="AA72" s="283"/>
      <c r="AB72" s="283"/>
      <c r="AC72" s="283"/>
      <c r="AD72" s="283"/>
      <c r="AE72" s="164"/>
    </row>
    <row r="73" spans="1:31" ht="42.75" customHeight="1">
      <c r="A73" s="147"/>
      <c r="B73" s="297" t="s">
        <v>11</v>
      </c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8"/>
      <c r="N73" s="195">
        <v>802</v>
      </c>
      <c r="O73" s="165">
        <v>8</v>
      </c>
      <c r="P73" s="165">
        <v>1</v>
      </c>
      <c r="Q73" s="166" t="s">
        <v>471</v>
      </c>
      <c r="R73" s="198" t="s">
        <v>12</v>
      </c>
      <c r="S73" s="281"/>
      <c r="T73" s="282"/>
      <c r="U73" s="235">
        <v>420.9</v>
      </c>
      <c r="V73" s="235">
        <v>0</v>
      </c>
      <c r="W73" s="258">
        <v>420.9</v>
      </c>
      <c r="X73" s="283"/>
      <c r="Y73" s="283"/>
      <c r="Z73" s="283"/>
      <c r="AA73" s="283"/>
      <c r="AB73" s="283"/>
      <c r="AC73" s="283"/>
      <c r="AD73" s="283"/>
      <c r="AE73" s="164"/>
    </row>
    <row r="74" spans="1:31" ht="12" customHeight="1">
      <c r="A74" s="147"/>
      <c r="B74" s="297" t="s">
        <v>36</v>
      </c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8"/>
      <c r="N74" s="195">
        <v>802</v>
      </c>
      <c r="O74" s="165">
        <v>8</v>
      </c>
      <c r="P74" s="165">
        <v>4</v>
      </c>
      <c r="Q74" s="166">
        <v>0</v>
      </c>
      <c r="R74" s="198">
        <v>0</v>
      </c>
      <c r="S74" s="281"/>
      <c r="T74" s="282"/>
      <c r="U74" s="235">
        <v>2503.92</v>
      </c>
      <c r="V74" s="235">
        <v>140.76599999999999</v>
      </c>
      <c r="W74" s="258">
        <v>2644.6849999999999</v>
      </c>
      <c r="X74" s="283"/>
      <c r="Y74" s="283"/>
      <c r="Z74" s="283"/>
      <c r="AA74" s="283"/>
      <c r="AB74" s="283"/>
      <c r="AC74" s="283"/>
      <c r="AD74" s="283"/>
      <c r="AE74" s="164"/>
    </row>
    <row r="75" spans="1:31" ht="21.75" customHeight="1">
      <c r="A75" s="147"/>
      <c r="B75" s="297" t="s">
        <v>461</v>
      </c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8"/>
      <c r="N75" s="195">
        <v>802</v>
      </c>
      <c r="O75" s="165">
        <v>8</v>
      </c>
      <c r="P75" s="165">
        <v>4</v>
      </c>
      <c r="Q75" s="166" t="s">
        <v>462</v>
      </c>
      <c r="R75" s="198">
        <v>0</v>
      </c>
      <c r="S75" s="281"/>
      <c r="T75" s="282"/>
      <c r="U75" s="235">
        <v>754.30700000000002</v>
      </c>
      <c r="V75" s="235">
        <v>70.314999999999998</v>
      </c>
      <c r="W75" s="258">
        <v>824.62199999999996</v>
      </c>
      <c r="X75" s="283"/>
      <c r="Y75" s="283"/>
      <c r="Z75" s="283"/>
      <c r="AA75" s="283"/>
      <c r="AB75" s="283"/>
      <c r="AC75" s="283"/>
      <c r="AD75" s="283"/>
      <c r="AE75" s="164"/>
    </row>
    <row r="76" spans="1:31" ht="21.75" customHeight="1">
      <c r="A76" s="147"/>
      <c r="B76" s="297" t="s">
        <v>37</v>
      </c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8"/>
      <c r="N76" s="195">
        <v>802</v>
      </c>
      <c r="O76" s="165">
        <v>8</v>
      </c>
      <c r="P76" s="165">
        <v>4</v>
      </c>
      <c r="Q76" s="166" t="s">
        <v>472</v>
      </c>
      <c r="R76" s="198">
        <v>0</v>
      </c>
      <c r="S76" s="281"/>
      <c r="T76" s="282"/>
      <c r="U76" s="235">
        <v>754.30700000000002</v>
      </c>
      <c r="V76" s="235">
        <v>70.314999999999998</v>
      </c>
      <c r="W76" s="258">
        <v>824.62199999999996</v>
      </c>
      <c r="X76" s="283"/>
      <c r="Y76" s="283"/>
      <c r="Z76" s="283"/>
      <c r="AA76" s="283"/>
      <c r="AB76" s="283"/>
      <c r="AC76" s="283"/>
      <c r="AD76" s="283"/>
      <c r="AE76" s="164"/>
    </row>
    <row r="77" spans="1:31" ht="32.25" customHeight="1">
      <c r="A77" s="147"/>
      <c r="B77" s="297" t="s">
        <v>473</v>
      </c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8"/>
      <c r="N77" s="195">
        <v>802</v>
      </c>
      <c r="O77" s="165">
        <v>8</v>
      </c>
      <c r="P77" s="165">
        <v>4</v>
      </c>
      <c r="Q77" s="166" t="s">
        <v>474</v>
      </c>
      <c r="R77" s="198">
        <v>0</v>
      </c>
      <c r="S77" s="281"/>
      <c r="T77" s="282"/>
      <c r="U77" s="235">
        <v>754.30700000000002</v>
      </c>
      <c r="V77" s="235">
        <v>70.314999999999998</v>
      </c>
      <c r="W77" s="258">
        <v>824.62199999999996</v>
      </c>
      <c r="X77" s="283"/>
      <c r="Y77" s="283"/>
      <c r="Z77" s="283"/>
      <c r="AA77" s="283"/>
      <c r="AB77" s="283"/>
      <c r="AC77" s="283"/>
      <c r="AD77" s="283"/>
      <c r="AE77" s="164"/>
    </row>
    <row r="78" spans="1:31" ht="53.25" customHeight="1">
      <c r="A78" s="147"/>
      <c r="B78" s="297" t="s">
        <v>17</v>
      </c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8"/>
      <c r="N78" s="195">
        <v>802</v>
      </c>
      <c r="O78" s="165">
        <v>8</v>
      </c>
      <c r="P78" s="165">
        <v>4</v>
      </c>
      <c r="Q78" s="166" t="s">
        <v>474</v>
      </c>
      <c r="R78" s="198" t="s">
        <v>18</v>
      </c>
      <c r="S78" s="281"/>
      <c r="T78" s="282"/>
      <c r="U78" s="235">
        <v>739.30700000000002</v>
      </c>
      <c r="V78" s="235">
        <v>70.314999999999998</v>
      </c>
      <c r="W78" s="258">
        <v>809.62199999999996</v>
      </c>
      <c r="X78" s="283"/>
      <c r="Y78" s="283"/>
      <c r="Z78" s="283"/>
      <c r="AA78" s="283"/>
      <c r="AB78" s="283"/>
      <c r="AC78" s="283"/>
      <c r="AD78" s="283"/>
      <c r="AE78" s="164"/>
    </row>
    <row r="79" spans="1:31" ht="21.75" customHeight="1">
      <c r="A79" s="147"/>
      <c r="B79" s="297" t="s">
        <v>38</v>
      </c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8"/>
      <c r="N79" s="195">
        <v>802</v>
      </c>
      <c r="O79" s="165">
        <v>8</v>
      </c>
      <c r="P79" s="165">
        <v>4</v>
      </c>
      <c r="Q79" s="166" t="s">
        <v>474</v>
      </c>
      <c r="R79" s="198" t="s">
        <v>39</v>
      </c>
      <c r="S79" s="281"/>
      <c r="T79" s="282"/>
      <c r="U79" s="235">
        <v>739.30700000000002</v>
      </c>
      <c r="V79" s="235">
        <v>70.314999999999998</v>
      </c>
      <c r="W79" s="258">
        <v>809.62199999999996</v>
      </c>
      <c r="X79" s="283"/>
      <c r="Y79" s="283"/>
      <c r="Z79" s="283"/>
      <c r="AA79" s="283"/>
      <c r="AB79" s="283"/>
      <c r="AC79" s="283"/>
      <c r="AD79" s="283"/>
      <c r="AE79" s="164"/>
    </row>
    <row r="80" spans="1:31" ht="21.75" customHeight="1">
      <c r="A80" s="147"/>
      <c r="B80" s="297" t="s">
        <v>330</v>
      </c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8"/>
      <c r="N80" s="195">
        <v>802</v>
      </c>
      <c r="O80" s="165">
        <v>8</v>
      </c>
      <c r="P80" s="165">
        <v>4</v>
      </c>
      <c r="Q80" s="166" t="s">
        <v>474</v>
      </c>
      <c r="R80" s="198" t="s">
        <v>40</v>
      </c>
      <c r="S80" s="281"/>
      <c r="T80" s="282"/>
      <c r="U80" s="235">
        <v>567.05600000000004</v>
      </c>
      <c r="V80" s="235">
        <v>54.005000000000003</v>
      </c>
      <c r="W80" s="258">
        <v>621.06200000000001</v>
      </c>
      <c r="X80" s="283"/>
      <c r="Y80" s="283"/>
      <c r="Z80" s="283"/>
      <c r="AA80" s="283"/>
      <c r="AB80" s="283"/>
      <c r="AC80" s="283"/>
      <c r="AD80" s="283"/>
      <c r="AE80" s="164"/>
    </row>
    <row r="81" spans="1:31" ht="32.25" customHeight="1">
      <c r="A81" s="147"/>
      <c r="B81" s="297" t="s">
        <v>350</v>
      </c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8"/>
      <c r="N81" s="195">
        <v>802</v>
      </c>
      <c r="O81" s="165">
        <v>8</v>
      </c>
      <c r="P81" s="165">
        <v>4</v>
      </c>
      <c r="Q81" s="166" t="s">
        <v>474</v>
      </c>
      <c r="R81" s="198" t="s">
        <v>41</v>
      </c>
      <c r="S81" s="281"/>
      <c r="T81" s="282"/>
      <c r="U81" s="235">
        <v>1</v>
      </c>
      <c r="V81" s="235">
        <v>0</v>
      </c>
      <c r="W81" s="258">
        <v>1</v>
      </c>
      <c r="X81" s="283"/>
      <c r="Y81" s="283"/>
      <c r="Z81" s="283"/>
      <c r="AA81" s="283"/>
      <c r="AB81" s="283"/>
      <c r="AC81" s="283"/>
      <c r="AD81" s="283"/>
      <c r="AE81" s="164"/>
    </row>
    <row r="82" spans="1:31" ht="32.25" customHeight="1">
      <c r="A82" s="147"/>
      <c r="B82" s="297" t="s">
        <v>331</v>
      </c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8"/>
      <c r="N82" s="195">
        <v>802</v>
      </c>
      <c r="O82" s="165">
        <v>8</v>
      </c>
      <c r="P82" s="165">
        <v>4</v>
      </c>
      <c r="Q82" s="166" t="s">
        <v>474</v>
      </c>
      <c r="R82" s="198" t="s">
        <v>42</v>
      </c>
      <c r="S82" s="281"/>
      <c r="T82" s="282"/>
      <c r="U82" s="235">
        <v>171.251</v>
      </c>
      <c r="V82" s="235">
        <v>16.309999999999999</v>
      </c>
      <c r="W82" s="258">
        <v>187.56</v>
      </c>
      <c r="X82" s="283"/>
      <c r="Y82" s="283"/>
      <c r="Z82" s="283"/>
      <c r="AA82" s="283"/>
      <c r="AB82" s="283"/>
      <c r="AC82" s="283"/>
      <c r="AD82" s="283"/>
      <c r="AE82" s="164"/>
    </row>
    <row r="83" spans="1:31" ht="21.75" customHeight="1">
      <c r="A83" s="147"/>
      <c r="B83" s="297" t="s">
        <v>342</v>
      </c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8"/>
      <c r="N83" s="195">
        <v>802</v>
      </c>
      <c r="O83" s="165">
        <v>8</v>
      </c>
      <c r="P83" s="165">
        <v>4</v>
      </c>
      <c r="Q83" s="166" t="s">
        <v>474</v>
      </c>
      <c r="R83" s="198" t="s">
        <v>25</v>
      </c>
      <c r="S83" s="281"/>
      <c r="T83" s="282"/>
      <c r="U83" s="235">
        <v>15</v>
      </c>
      <c r="V83" s="235">
        <v>0</v>
      </c>
      <c r="W83" s="258">
        <v>15</v>
      </c>
      <c r="X83" s="283"/>
      <c r="Y83" s="283"/>
      <c r="Z83" s="283"/>
      <c r="AA83" s="283"/>
      <c r="AB83" s="283"/>
      <c r="AC83" s="283"/>
      <c r="AD83" s="283"/>
      <c r="AE83" s="164"/>
    </row>
    <row r="84" spans="1:31" ht="21.75" customHeight="1">
      <c r="A84" s="147"/>
      <c r="B84" s="297" t="s">
        <v>343</v>
      </c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8"/>
      <c r="N84" s="195">
        <v>802</v>
      </c>
      <c r="O84" s="165">
        <v>8</v>
      </c>
      <c r="P84" s="165">
        <v>4</v>
      </c>
      <c r="Q84" s="166" t="s">
        <v>474</v>
      </c>
      <c r="R84" s="198" t="s">
        <v>27</v>
      </c>
      <c r="S84" s="281"/>
      <c r="T84" s="282"/>
      <c r="U84" s="235">
        <v>15</v>
      </c>
      <c r="V84" s="235">
        <v>0</v>
      </c>
      <c r="W84" s="258">
        <v>15</v>
      </c>
      <c r="X84" s="283"/>
      <c r="Y84" s="283"/>
      <c r="Z84" s="283"/>
      <c r="AA84" s="283"/>
      <c r="AB84" s="283"/>
      <c r="AC84" s="283"/>
      <c r="AD84" s="283"/>
      <c r="AE84" s="164"/>
    </row>
    <row r="85" spans="1:31" ht="12" customHeight="1">
      <c r="A85" s="147"/>
      <c r="B85" s="297" t="s">
        <v>345</v>
      </c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8"/>
      <c r="N85" s="195">
        <v>802</v>
      </c>
      <c r="O85" s="165">
        <v>8</v>
      </c>
      <c r="P85" s="165">
        <v>4</v>
      </c>
      <c r="Q85" s="166" t="s">
        <v>474</v>
      </c>
      <c r="R85" s="198" t="s">
        <v>29</v>
      </c>
      <c r="S85" s="281"/>
      <c r="T85" s="282"/>
      <c r="U85" s="235">
        <v>15</v>
      </c>
      <c r="V85" s="235">
        <v>0</v>
      </c>
      <c r="W85" s="258">
        <v>15</v>
      </c>
      <c r="X85" s="283"/>
      <c r="Y85" s="283"/>
      <c r="Z85" s="283"/>
      <c r="AA85" s="283"/>
      <c r="AB85" s="283"/>
      <c r="AC85" s="283"/>
      <c r="AD85" s="283"/>
      <c r="AE85" s="164"/>
    </row>
    <row r="86" spans="1:31" ht="21.75" customHeight="1">
      <c r="A86" s="147"/>
      <c r="B86" s="297" t="s">
        <v>461</v>
      </c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8"/>
      <c r="N86" s="195">
        <v>802</v>
      </c>
      <c r="O86" s="165">
        <v>8</v>
      </c>
      <c r="P86" s="165">
        <v>4</v>
      </c>
      <c r="Q86" s="166" t="s">
        <v>462</v>
      </c>
      <c r="R86" s="198">
        <v>0</v>
      </c>
      <c r="S86" s="281"/>
      <c r="T86" s="282"/>
      <c r="U86" s="235">
        <v>1749.6130000000001</v>
      </c>
      <c r="V86" s="235">
        <v>70.450999999999993</v>
      </c>
      <c r="W86" s="258">
        <v>1820.0630000000001</v>
      </c>
      <c r="X86" s="283"/>
      <c r="Y86" s="283"/>
      <c r="Z86" s="283"/>
      <c r="AA86" s="283"/>
      <c r="AB86" s="283"/>
      <c r="AC86" s="283"/>
      <c r="AD86" s="283"/>
      <c r="AE86" s="164"/>
    </row>
    <row r="87" spans="1:31" ht="21.75" customHeight="1">
      <c r="A87" s="147"/>
      <c r="B87" s="297" t="s">
        <v>37</v>
      </c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8"/>
      <c r="N87" s="195">
        <v>802</v>
      </c>
      <c r="O87" s="165">
        <v>8</v>
      </c>
      <c r="P87" s="165">
        <v>4</v>
      </c>
      <c r="Q87" s="166" t="s">
        <v>472</v>
      </c>
      <c r="R87" s="198">
        <v>0</v>
      </c>
      <c r="S87" s="281"/>
      <c r="T87" s="282"/>
      <c r="U87" s="235">
        <v>1749.6130000000001</v>
      </c>
      <c r="V87" s="235">
        <v>70.450999999999993</v>
      </c>
      <c r="W87" s="258">
        <v>1820.0630000000001</v>
      </c>
      <c r="X87" s="283"/>
      <c r="Y87" s="283"/>
      <c r="Z87" s="283"/>
      <c r="AA87" s="283"/>
      <c r="AB87" s="283"/>
      <c r="AC87" s="283"/>
      <c r="AD87" s="283"/>
      <c r="AE87" s="164"/>
    </row>
    <row r="88" spans="1:31" ht="21.75" customHeight="1">
      <c r="A88" s="147"/>
      <c r="B88" s="297" t="s">
        <v>475</v>
      </c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8"/>
      <c r="N88" s="195">
        <v>802</v>
      </c>
      <c r="O88" s="165">
        <v>8</v>
      </c>
      <c r="P88" s="165">
        <v>4</v>
      </c>
      <c r="Q88" s="166" t="s">
        <v>476</v>
      </c>
      <c r="R88" s="198">
        <v>0</v>
      </c>
      <c r="S88" s="281"/>
      <c r="T88" s="282"/>
      <c r="U88" s="235">
        <v>1749.6130000000001</v>
      </c>
      <c r="V88" s="235">
        <v>70.450999999999993</v>
      </c>
      <c r="W88" s="258">
        <v>1820.0630000000001</v>
      </c>
      <c r="X88" s="283"/>
      <c r="Y88" s="283"/>
      <c r="Z88" s="283"/>
      <c r="AA88" s="283"/>
      <c r="AB88" s="283"/>
      <c r="AC88" s="283"/>
      <c r="AD88" s="283"/>
      <c r="AE88" s="164"/>
    </row>
    <row r="89" spans="1:31" ht="53.25" customHeight="1">
      <c r="A89" s="147"/>
      <c r="B89" s="297" t="s">
        <v>17</v>
      </c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8"/>
      <c r="N89" s="195">
        <v>802</v>
      </c>
      <c r="O89" s="165">
        <v>8</v>
      </c>
      <c r="P89" s="165">
        <v>4</v>
      </c>
      <c r="Q89" s="166" t="s">
        <v>476</v>
      </c>
      <c r="R89" s="198" t="s">
        <v>18</v>
      </c>
      <c r="S89" s="281"/>
      <c r="T89" s="282"/>
      <c r="U89" s="235">
        <v>1559.1130000000001</v>
      </c>
      <c r="V89" s="235">
        <v>70.450999999999993</v>
      </c>
      <c r="W89" s="258">
        <v>1629.5630000000001</v>
      </c>
      <c r="X89" s="283"/>
      <c r="Y89" s="283"/>
      <c r="Z89" s="283"/>
      <c r="AA89" s="283"/>
      <c r="AB89" s="283"/>
      <c r="AC89" s="283"/>
      <c r="AD89" s="283"/>
      <c r="AE89" s="164"/>
    </row>
    <row r="90" spans="1:31" ht="12" customHeight="1">
      <c r="A90" s="147"/>
      <c r="B90" s="297" t="s">
        <v>19</v>
      </c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8"/>
      <c r="N90" s="195">
        <v>802</v>
      </c>
      <c r="O90" s="165">
        <v>8</v>
      </c>
      <c r="P90" s="165">
        <v>4</v>
      </c>
      <c r="Q90" s="166" t="s">
        <v>476</v>
      </c>
      <c r="R90" s="198" t="s">
        <v>20</v>
      </c>
      <c r="S90" s="281"/>
      <c r="T90" s="282"/>
      <c r="U90" s="235">
        <v>1559.1130000000001</v>
      </c>
      <c r="V90" s="235">
        <v>70.450999999999993</v>
      </c>
      <c r="W90" s="258">
        <v>1629.5630000000001</v>
      </c>
      <c r="X90" s="283"/>
      <c r="Y90" s="283"/>
      <c r="Z90" s="283"/>
      <c r="AA90" s="283"/>
      <c r="AB90" s="283"/>
      <c r="AC90" s="283"/>
      <c r="AD90" s="283"/>
      <c r="AE90" s="164"/>
    </row>
    <row r="91" spans="1:31" ht="12" customHeight="1">
      <c r="A91" s="147"/>
      <c r="B91" s="297" t="s">
        <v>405</v>
      </c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8"/>
      <c r="N91" s="195">
        <v>802</v>
      </c>
      <c r="O91" s="165">
        <v>8</v>
      </c>
      <c r="P91" s="165">
        <v>4</v>
      </c>
      <c r="Q91" s="166" t="s">
        <v>476</v>
      </c>
      <c r="R91" s="198" t="s">
        <v>21</v>
      </c>
      <c r="S91" s="281"/>
      <c r="T91" s="282"/>
      <c r="U91" s="235">
        <v>1190.4090000000001</v>
      </c>
      <c r="V91" s="235">
        <v>54.11</v>
      </c>
      <c r="W91" s="258">
        <v>1244.518</v>
      </c>
      <c r="X91" s="283"/>
      <c r="Y91" s="283"/>
      <c r="Z91" s="283"/>
      <c r="AA91" s="283"/>
      <c r="AB91" s="283"/>
      <c r="AC91" s="283"/>
      <c r="AD91" s="283"/>
      <c r="AE91" s="164"/>
    </row>
    <row r="92" spans="1:31" ht="21.75" customHeight="1">
      <c r="A92" s="147"/>
      <c r="B92" s="297" t="s">
        <v>406</v>
      </c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8"/>
      <c r="N92" s="195">
        <v>802</v>
      </c>
      <c r="O92" s="165">
        <v>8</v>
      </c>
      <c r="P92" s="165">
        <v>4</v>
      </c>
      <c r="Q92" s="166" t="s">
        <v>476</v>
      </c>
      <c r="R92" s="198" t="s">
        <v>22</v>
      </c>
      <c r="S92" s="281"/>
      <c r="T92" s="282"/>
      <c r="U92" s="235">
        <v>9.1999999999999993</v>
      </c>
      <c r="V92" s="235">
        <v>0</v>
      </c>
      <c r="W92" s="258">
        <v>9.1999999999999993</v>
      </c>
      <c r="X92" s="283"/>
      <c r="Y92" s="283"/>
      <c r="Z92" s="283"/>
      <c r="AA92" s="283"/>
      <c r="AB92" s="283"/>
      <c r="AC92" s="283"/>
      <c r="AD92" s="283"/>
      <c r="AE92" s="164"/>
    </row>
    <row r="93" spans="1:31" ht="32.25" customHeight="1">
      <c r="A93" s="147"/>
      <c r="B93" s="297" t="s">
        <v>407</v>
      </c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8"/>
      <c r="N93" s="195">
        <v>802</v>
      </c>
      <c r="O93" s="165">
        <v>8</v>
      </c>
      <c r="P93" s="165">
        <v>4</v>
      </c>
      <c r="Q93" s="166" t="s">
        <v>476</v>
      </c>
      <c r="R93" s="198" t="s">
        <v>23</v>
      </c>
      <c r="S93" s="281"/>
      <c r="T93" s="282"/>
      <c r="U93" s="235">
        <v>359.50400000000002</v>
      </c>
      <c r="V93" s="235">
        <v>16.341000000000001</v>
      </c>
      <c r="W93" s="258">
        <v>375.84500000000003</v>
      </c>
      <c r="X93" s="283"/>
      <c r="Y93" s="283"/>
      <c r="Z93" s="283"/>
      <c r="AA93" s="283"/>
      <c r="AB93" s="283"/>
      <c r="AC93" s="283"/>
      <c r="AD93" s="283"/>
      <c r="AE93" s="164"/>
    </row>
    <row r="94" spans="1:31" ht="21.75" customHeight="1">
      <c r="A94" s="147"/>
      <c r="B94" s="297" t="s">
        <v>342</v>
      </c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8"/>
      <c r="N94" s="195">
        <v>802</v>
      </c>
      <c r="O94" s="165">
        <v>8</v>
      </c>
      <c r="P94" s="165">
        <v>4</v>
      </c>
      <c r="Q94" s="166" t="s">
        <v>476</v>
      </c>
      <c r="R94" s="198" t="s">
        <v>25</v>
      </c>
      <c r="S94" s="281"/>
      <c r="T94" s="282"/>
      <c r="U94" s="235">
        <v>190.5</v>
      </c>
      <c r="V94" s="235">
        <v>0</v>
      </c>
      <c r="W94" s="258">
        <v>190.5</v>
      </c>
      <c r="X94" s="283"/>
      <c r="Y94" s="283"/>
      <c r="Z94" s="283"/>
      <c r="AA94" s="283"/>
      <c r="AB94" s="283"/>
      <c r="AC94" s="283"/>
      <c r="AD94" s="283"/>
      <c r="AE94" s="164"/>
    </row>
    <row r="95" spans="1:31" ht="21.75" customHeight="1">
      <c r="A95" s="147"/>
      <c r="B95" s="297" t="s">
        <v>343</v>
      </c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8"/>
      <c r="N95" s="195">
        <v>802</v>
      </c>
      <c r="O95" s="165">
        <v>8</v>
      </c>
      <c r="P95" s="165">
        <v>4</v>
      </c>
      <c r="Q95" s="166" t="s">
        <v>476</v>
      </c>
      <c r="R95" s="198" t="s">
        <v>27</v>
      </c>
      <c r="S95" s="281"/>
      <c r="T95" s="282"/>
      <c r="U95" s="235">
        <v>190.5</v>
      </c>
      <c r="V95" s="235">
        <v>0</v>
      </c>
      <c r="W95" s="258">
        <v>190.5</v>
      </c>
      <c r="X95" s="283"/>
      <c r="Y95" s="283"/>
      <c r="Z95" s="283"/>
      <c r="AA95" s="283"/>
      <c r="AB95" s="283"/>
      <c r="AC95" s="283"/>
      <c r="AD95" s="283"/>
      <c r="AE95" s="164"/>
    </row>
    <row r="96" spans="1:31" ht="21.75" customHeight="1">
      <c r="A96" s="147"/>
      <c r="B96" s="297" t="s">
        <v>344</v>
      </c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8"/>
      <c r="N96" s="195">
        <v>802</v>
      </c>
      <c r="O96" s="165">
        <v>8</v>
      </c>
      <c r="P96" s="165">
        <v>4</v>
      </c>
      <c r="Q96" s="166" t="s">
        <v>476</v>
      </c>
      <c r="R96" s="198" t="s">
        <v>28</v>
      </c>
      <c r="S96" s="281"/>
      <c r="T96" s="282"/>
      <c r="U96" s="235">
        <v>122</v>
      </c>
      <c r="V96" s="235">
        <v>0</v>
      </c>
      <c r="W96" s="258">
        <v>122</v>
      </c>
      <c r="X96" s="283"/>
      <c r="Y96" s="283"/>
      <c r="Z96" s="283"/>
      <c r="AA96" s="283"/>
      <c r="AB96" s="283"/>
      <c r="AC96" s="283"/>
      <c r="AD96" s="283"/>
      <c r="AE96" s="164"/>
    </row>
    <row r="97" spans="1:31" ht="12" customHeight="1">
      <c r="A97" s="147"/>
      <c r="B97" s="297" t="s">
        <v>345</v>
      </c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8"/>
      <c r="N97" s="195">
        <v>802</v>
      </c>
      <c r="O97" s="165">
        <v>8</v>
      </c>
      <c r="P97" s="165">
        <v>4</v>
      </c>
      <c r="Q97" s="166" t="s">
        <v>476</v>
      </c>
      <c r="R97" s="198" t="s">
        <v>29</v>
      </c>
      <c r="S97" s="281"/>
      <c r="T97" s="282"/>
      <c r="U97" s="235">
        <v>68.5</v>
      </c>
      <c r="V97" s="235">
        <v>0</v>
      </c>
      <c r="W97" s="258">
        <v>68.5</v>
      </c>
      <c r="X97" s="283"/>
      <c r="Y97" s="283"/>
      <c r="Z97" s="283"/>
      <c r="AA97" s="283"/>
      <c r="AB97" s="283"/>
      <c r="AC97" s="283"/>
      <c r="AD97" s="283"/>
      <c r="AE97" s="164"/>
    </row>
    <row r="98" spans="1:31" ht="21.75" customHeight="1">
      <c r="A98" s="147"/>
      <c r="B98" s="297" t="s">
        <v>536</v>
      </c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8"/>
      <c r="N98" s="195">
        <v>804</v>
      </c>
      <c r="O98" s="165">
        <v>0</v>
      </c>
      <c r="P98" s="165">
        <v>0</v>
      </c>
      <c r="Q98" s="166">
        <v>0</v>
      </c>
      <c r="R98" s="198">
        <v>0</v>
      </c>
      <c r="S98" s="281"/>
      <c r="T98" s="282"/>
      <c r="U98" s="235">
        <v>43297.021000000001</v>
      </c>
      <c r="V98" s="235">
        <v>251.70699999999999</v>
      </c>
      <c r="W98" s="258">
        <v>43548.728000000003</v>
      </c>
      <c r="X98" s="283"/>
      <c r="Y98" s="283"/>
      <c r="Z98" s="283"/>
      <c r="AA98" s="283"/>
      <c r="AB98" s="283"/>
      <c r="AC98" s="283"/>
      <c r="AD98" s="283"/>
      <c r="AE98" s="164"/>
    </row>
    <row r="99" spans="1:31" ht="12" customHeight="1">
      <c r="A99" s="147"/>
      <c r="B99" s="297" t="s">
        <v>150</v>
      </c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8"/>
      <c r="N99" s="195">
        <v>804</v>
      </c>
      <c r="O99" s="165">
        <v>10</v>
      </c>
      <c r="P99" s="165">
        <v>0</v>
      </c>
      <c r="Q99" s="166">
        <v>0</v>
      </c>
      <c r="R99" s="198">
        <v>0</v>
      </c>
      <c r="S99" s="281"/>
      <c r="T99" s="282"/>
      <c r="U99" s="235">
        <v>43297.021000000001</v>
      </c>
      <c r="V99" s="235">
        <v>251.70699999999999</v>
      </c>
      <c r="W99" s="258">
        <v>43548.728000000003</v>
      </c>
      <c r="X99" s="283"/>
      <c r="Y99" s="283"/>
      <c r="Z99" s="283"/>
      <c r="AA99" s="283"/>
      <c r="AB99" s="283"/>
      <c r="AC99" s="283"/>
      <c r="AD99" s="283"/>
      <c r="AE99" s="164"/>
    </row>
    <row r="100" spans="1:31" ht="12" customHeight="1">
      <c r="A100" s="147"/>
      <c r="B100" s="297" t="s">
        <v>53</v>
      </c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8"/>
      <c r="N100" s="195">
        <v>804</v>
      </c>
      <c r="O100" s="165">
        <v>10</v>
      </c>
      <c r="P100" s="165">
        <v>3</v>
      </c>
      <c r="Q100" s="166">
        <v>0</v>
      </c>
      <c r="R100" s="198">
        <v>0</v>
      </c>
      <c r="S100" s="281"/>
      <c r="T100" s="282"/>
      <c r="U100" s="235">
        <v>17606.599999999999</v>
      </c>
      <c r="V100" s="235">
        <v>0</v>
      </c>
      <c r="W100" s="258">
        <v>17606.599999999999</v>
      </c>
      <c r="X100" s="283"/>
      <c r="Y100" s="283"/>
      <c r="Z100" s="283"/>
      <c r="AA100" s="283"/>
      <c r="AB100" s="283"/>
      <c r="AC100" s="283"/>
      <c r="AD100" s="283"/>
      <c r="AE100" s="164"/>
    </row>
    <row r="101" spans="1:31" ht="21.75" customHeight="1">
      <c r="A101" s="147"/>
      <c r="B101" s="297" t="s">
        <v>155</v>
      </c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8"/>
      <c r="N101" s="195">
        <v>804</v>
      </c>
      <c r="O101" s="165">
        <v>10</v>
      </c>
      <c r="P101" s="165">
        <v>3</v>
      </c>
      <c r="Q101" s="166" t="s">
        <v>477</v>
      </c>
      <c r="R101" s="198">
        <v>0</v>
      </c>
      <c r="S101" s="281"/>
      <c r="T101" s="282"/>
      <c r="U101" s="235">
        <v>1793</v>
      </c>
      <c r="V101" s="235">
        <v>0</v>
      </c>
      <c r="W101" s="258">
        <v>1793</v>
      </c>
      <c r="X101" s="283"/>
      <c r="Y101" s="283"/>
      <c r="Z101" s="283"/>
      <c r="AA101" s="283"/>
      <c r="AB101" s="283"/>
      <c r="AC101" s="283"/>
      <c r="AD101" s="283"/>
      <c r="AE101" s="164"/>
    </row>
    <row r="102" spans="1:31" ht="21.75" customHeight="1">
      <c r="A102" s="147"/>
      <c r="B102" s="297" t="s">
        <v>43</v>
      </c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8"/>
      <c r="N102" s="195">
        <v>804</v>
      </c>
      <c r="O102" s="165">
        <v>10</v>
      </c>
      <c r="P102" s="165">
        <v>3</v>
      </c>
      <c r="Q102" s="166" t="s">
        <v>478</v>
      </c>
      <c r="R102" s="198">
        <v>0</v>
      </c>
      <c r="S102" s="281"/>
      <c r="T102" s="282"/>
      <c r="U102" s="235">
        <v>1793</v>
      </c>
      <c r="V102" s="235">
        <v>0</v>
      </c>
      <c r="W102" s="258">
        <v>1793</v>
      </c>
      <c r="X102" s="283"/>
      <c r="Y102" s="283"/>
      <c r="Z102" s="283"/>
      <c r="AA102" s="283"/>
      <c r="AB102" s="283"/>
      <c r="AC102" s="283"/>
      <c r="AD102" s="283"/>
      <c r="AE102" s="164"/>
    </row>
    <row r="103" spans="1:31" ht="32.25" customHeight="1">
      <c r="A103" s="147"/>
      <c r="B103" s="297" t="s">
        <v>298</v>
      </c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8"/>
      <c r="N103" s="195">
        <v>804</v>
      </c>
      <c r="O103" s="165">
        <v>10</v>
      </c>
      <c r="P103" s="165">
        <v>3</v>
      </c>
      <c r="Q103" s="166" t="s">
        <v>479</v>
      </c>
      <c r="R103" s="198">
        <v>0</v>
      </c>
      <c r="S103" s="281"/>
      <c r="T103" s="282"/>
      <c r="U103" s="235">
        <v>1793</v>
      </c>
      <c r="V103" s="235">
        <v>0</v>
      </c>
      <c r="W103" s="258">
        <v>1793</v>
      </c>
      <c r="X103" s="283"/>
      <c r="Y103" s="283"/>
      <c r="Z103" s="283"/>
      <c r="AA103" s="283"/>
      <c r="AB103" s="283"/>
      <c r="AC103" s="283"/>
      <c r="AD103" s="283"/>
      <c r="AE103" s="164"/>
    </row>
    <row r="104" spans="1:31" ht="12" customHeight="1">
      <c r="A104" s="147"/>
      <c r="B104" s="297" t="s">
        <v>47</v>
      </c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8"/>
      <c r="N104" s="195">
        <v>804</v>
      </c>
      <c r="O104" s="165">
        <v>10</v>
      </c>
      <c r="P104" s="165">
        <v>3</v>
      </c>
      <c r="Q104" s="166" t="s">
        <v>479</v>
      </c>
      <c r="R104" s="198" t="s">
        <v>44</v>
      </c>
      <c r="S104" s="281"/>
      <c r="T104" s="282"/>
      <c r="U104" s="235">
        <v>1793</v>
      </c>
      <c r="V104" s="235">
        <v>0</v>
      </c>
      <c r="W104" s="258">
        <v>1793</v>
      </c>
      <c r="X104" s="283"/>
      <c r="Y104" s="283"/>
      <c r="Z104" s="283"/>
      <c r="AA104" s="283"/>
      <c r="AB104" s="283"/>
      <c r="AC104" s="283"/>
      <c r="AD104" s="283"/>
      <c r="AE104" s="164"/>
    </row>
    <row r="105" spans="1:31" ht="12" customHeight="1">
      <c r="A105" s="147"/>
      <c r="B105" s="297" t="s">
        <v>48</v>
      </c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8"/>
      <c r="N105" s="195">
        <v>804</v>
      </c>
      <c r="O105" s="165">
        <v>10</v>
      </c>
      <c r="P105" s="165">
        <v>3</v>
      </c>
      <c r="Q105" s="166" t="s">
        <v>479</v>
      </c>
      <c r="R105" s="198" t="s">
        <v>45</v>
      </c>
      <c r="S105" s="281"/>
      <c r="T105" s="282"/>
      <c r="U105" s="235">
        <v>1793</v>
      </c>
      <c r="V105" s="235">
        <v>0</v>
      </c>
      <c r="W105" s="258">
        <v>1793</v>
      </c>
      <c r="X105" s="283"/>
      <c r="Y105" s="283"/>
      <c r="Z105" s="283"/>
      <c r="AA105" s="283"/>
      <c r="AB105" s="283"/>
      <c r="AC105" s="283"/>
      <c r="AD105" s="283"/>
      <c r="AE105" s="164"/>
    </row>
    <row r="106" spans="1:31" ht="21.75" customHeight="1">
      <c r="A106" s="147"/>
      <c r="B106" s="297" t="s">
        <v>480</v>
      </c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8"/>
      <c r="N106" s="195">
        <v>804</v>
      </c>
      <c r="O106" s="165">
        <v>10</v>
      </c>
      <c r="P106" s="165">
        <v>3</v>
      </c>
      <c r="Q106" s="166" t="s">
        <v>479</v>
      </c>
      <c r="R106" s="198" t="s">
        <v>49</v>
      </c>
      <c r="S106" s="281"/>
      <c r="T106" s="282"/>
      <c r="U106" s="235">
        <v>1793</v>
      </c>
      <c r="V106" s="235">
        <v>0</v>
      </c>
      <c r="W106" s="258">
        <v>1793</v>
      </c>
      <c r="X106" s="283"/>
      <c r="Y106" s="283"/>
      <c r="Z106" s="283"/>
      <c r="AA106" s="283"/>
      <c r="AB106" s="283"/>
      <c r="AC106" s="283"/>
      <c r="AD106" s="283"/>
      <c r="AE106" s="164"/>
    </row>
    <row r="107" spans="1:31" ht="21.75" customHeight="1">
      <c r="A107" s="147"/>
      <c r="B107" s="297" t="s">
        <v>155</v>
      </c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8"/>
      <c r="N107" s="195">
        <v>804</v>
      </c>
      <c r="O107" s="165">
        <v>10</v>
      </c>
      <c r="P107" s="165">
        <v>3</v>
      </c>
      <c r="Q107" s="166" t="s">
        <v>477</v>
      </c>
      <c r="R107" s="198">
        <v>0</v>
      </c>
      <c r="S107" s="281"/>
      <c r="T107" s="282"/>
      <c r="U107" s="235">
        <v>4345.3999999999996</v>
      </c>
      <c r="V107" s="235">
        <v>0</v>
      </c>
      <c r="W107" s="258">
        <v>4345.3999999999996</v>
      </c>
      <c r="X107" s="283"/>
      <c r="Y107" s="283"/>
      <c r="Z107" s="283"/>
      <c r="AA107" s="283"/>
      <c r="AB107" s="283"/>
      <c r="AC107" s="283"/>
      <c r="AD107" s="283"/>
      <c r="AE107" s="164"/>
    </row>
    <row r="108" spans="1:31" ht="21.75" customHeight="1">
      <c r="A108" s="147"/>
      <c r="B108" s="297" t="s">
        <v>43</v>
      </c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8"/>
      <c r="N108" s="195">
        <v>804</v>
      </c>
      <c r="O108" s="165">
        <v>10</v>
      </c>
      <c r="P108" s="165">
        <v>3</v>
      </c>
      <c r="Q108" s="166" t="s">
        <v>478</v>
      </c>
      <c r="R108" s="198">
        <v>0</v>
      </c>
      <c r="S108" s="281"/>
      <c r="T108" s="282"/>
      <c r="U108" s="235">
        <v>4345.3999999999996</v>
      </c>
      <c r="V108" s="235">
        <v>0</v>
      </c>
      <c r="W108" s="258">
        <v>4345.3999999999996</v>
      </c>
      <c r="X108" s="283"/>
      <c r="Y108" s="283"/>
      <c r="Z108" s="283"/>
      <c r="AA108" s="283"/>
      <c r="AB108" s="283"/>
      <c r="AC108" s="283"/>
      <c r="AD108" s="283"/>
      <c r="AE108" s="164"/>
    </row>
    <row r="109" spans="1:31" ht="21.75" customHeight="1">
      <c r="A109" s="147"/>
      <c r="B109" s="297" t="s">
        <v>46</v>
      </c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8"/>
      <c r="N109" s="195">
        <v>804</v>
      </c>
      <c r="O109" s="165">
        <v>10</v>
      </c>
      <c r="P109" s="165">
        <v>3</v>
      </c>
      <c r="Q109" s="166" t="s">
        <v>481</v>
      </c>
      <c r="R109" s="198">
        <v>0</v>
      </c>
      <c r="S109" s="281"/>
      <c r="T109" s="282"/>
      <c r="U109" s="235">
        <v>4345.3999999999996</v>
      </c>
      <c r="V109" s="235">
        <v>0</v>
      </c>
      <c r="W109" s="258">
        <v>4345.3999999999996</v>
      </c>
      <c r="X109" s="283"/>
      <c r="Y109" s="283"/>
      <c r="Z109" s="283"/>
      <c r="AA109" s="283"/>
      <c r="AB109" s="283"/>
      <c r="AC109" s="283"/>
      <c r="AD109" s="283"/>
      <c r="AE109" s="164"/>
    </row>
    <row r="110" spans="1:31" ht="21.75" customHeight="1">
      <c r="A110" s="147"/>
      <c r="B110" s="297" t="s">
        <v>342</v>
      </c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8"/>
      <c r="N110" s="195">
        <v>804</v>
      </c>
      <c r="O110" s="165">
        <v>10</v>
      </c>
      <c r="P110" s="165">
        <v>3</v>
      </c>
      <c r="Q110" s="166" t="s">
        <v>481</v>
      </c>
      <c r="R110" s="198" t="s">
        <v>25</v>
      </c>
      <c r="S110" s="281"/>
      <c r="T110" s="282"/>
      <c r="U110" s="235">
        <v>78</v>
      </c>
      <c r="V110" s="235">
        <v>0</v>
      </c>
      <c r="W110" s="258">
        <v>78</v>
      </c>
      <c r="X110" s="283"/>
      <c r="Y110" s="283"/>
      <c r="Z110" s="283"/>
      <c r="AA110" s="283"/>
      <c r="AB110" s="283"/>
      <c r="AC110" s="283"/>
      <c r="AD110" s="283"/>
      <c r="AE110" s="164"/>
    </row>
    <row r="111" spans="1:31" ht="21.75" customHeight="1">
      <c r="A111" s="147"/>
      <c r="B111" s="297" t="s">
        <v>343</v>
      </c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8"/>
      <c r="N111" s="195">
        <v>804</v>
      </c>
      <c r="O111" s="165">
        <v>10</v>
      </c>
      <c r="P111" s="165">
        <v>3</v>
      </c>
      <c r="Q111" s="166" t="s">
        <v>481</v>
      </c>
      <c r="R111" s="198" t="s">
        <v>27</v>
      </c>
      <c r="S111" s="281"/>
      <c r="T111" s="282"/>
      <c r="U111" s="235">
        <v>78</v>
      </c>
      <c r="V111" s="235">
        <v>0</v>
      </c>
      <c r="W111" s="258">
        <v>78</v>
      </c>
      <c r="X111" s="283"/>
      <c r="Y111" s="283"/>
      <c r="Z111" s="283"/>
      <c r="AA111" s="283"/>
      <c r="AB111" s="283"/>
      <c r="AC111" s="283"/>
      <c r="AD111" s="283"/>
      <c r="AE111" s="164"/>
    </row>
    <row r="112" spans="1:31" ht="12" customHeight="1">
      <c r="A112" s="147"/>
      <c r="B112" s="297" t="s">
        <v>345</v>
      </c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8"/>
      <c r="N112" s="195">
        <v>804</v>
      </c>
      <c r="O112" s="165">
        <v>10</v>
      </c>
      <c r="P112" s="165">
        <v>3</v>
      </c>
      <c r="Q112" s="166" t="s">
        <v>481</v>
      </c>
      <c r="R112" s="198" t="s">
        <v>29</v>
      </c>
      <c r="S112" s="281"/>
      <c r="T112" s="282"/>
      <c r="U112" s="235">
        <v>78</v>
      </c>
      <c r="V112" s="235">
        <v>0</v>
      </c>
      <c r="W112" s="258">
        <v>78</v>
      </c>
      <c r="X112" s="283"/>
      <c r="Y112" s="283"/>
      <c r="Z112" s="283"/>
      <c r="AA112" s="283"/>
      <c r="AB112" s="283"/>
      <c r="AC112" s="283"/>
      <c r="AD112" s="283"/>
      <c r="AE112" s="164"/>
    </row>
    <row r="113" spans="1:31" ht="12" customHeight="1">
      <c r="A113" s="147"/>
      <c r="B113" s="297" t="s">
        <v>47</v>
      </c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8"/>
      <c r="N113" s="195">
        <v>804</v>
      </c>
      <c r="O113" s="165">
        <v>10</v>
      </c>
      <c r="P113" s="165">
        <v>3</v>
      </c>
      <c r="Q113" s="166" t="s">
        <v>481</v>
      </c>
      <c r="R113" s="198" t="s">
        <v>44</v>
      </c>
      <c r="S113" s="281"/>
      <c r="T113" s="282"/>
      <c r="U113" s="235">
        <v>4267.3999999999996</v>
      </c>
      <c r="V113" s="235">
        <v>0</v>
      </c>
      <c r="W113" s="258">
        <v>4267.3999999999996</v>
      </c>
      <c r="X113" s="283"/>
      <c r="Y113" s="283"/>
      <c r="Z113" s="283"/>
      <c r="AA113" s="283"/>
      <c r="AB113" s="283"/>
      <c r="AC113" s="283"/>
      <c r="AD113" s="283"/>
      <c r="AE113" s="164"/>
    </row>
    <row r="114" spans="1:31" ht="12" customHeight="1">
      <c r="A114" s="147"/>
      <c r="B114" s="297" t="s">
        <v>48</v>
      </c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8"/>
      <c r="N114" s="195">
        <v>804</v>
      </c>
      <c r="O114" s="165">
        <v>10</v>
      </c>
      <c r="P114" s="165">
        <v>3</v>
      </c>
      <c r="Q114" s="166" t="s">
        <v>481</v>
      </c>
      <c r="R114" s="198" t="s">
        <v>45</v>
      </c>
      <c r="S114" s="281"/>
      <c r="T114" s="282"/>
      <c r="U114" s="235">
        <v>4267.3999999999996</v>
      </c>
      <c r="V114" s="235">
        <v>0</v>
      </c>
      <c r="W114" s="258">
        <v>4267.3999999999996</v>
      </c>
      <c r="X114" s="283"/>
      <c r="Y114" s="283"/>
      <c r="Z114" s="283"/>
      <c r="AA114" s="283"/>
      <c r="AB114" s="283"/>
      <c r="AC114" s="283"/>
      <c r="AD114" s="283"/>
      <c r="AE114" s="164"/>
    </row>
    <row r="115" spans="1:31" ht="21.75" customHeight="1">
      <c r="A115" s="147"/>
      <c r="B115" s="297" t="s">
        <v>480</v>
      </c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8"/>
      <c r="N115" s="195">
        <v>804</v>
      </c>
      <c r="O115" s="165">
        <v>10</v>
      </c>
      <c r="P115" s="165">
        <v>3</v>
      </c>
      <c r="Q115" s="166" t="s">
        <v>481</v>
      </c>
      <c r="R115" s="198" t="s">
        <v>49</v>
      </c>
      <c r="S115" s="281"/>
      <c r="T115" s="282"/>
      <c r="U115" s="235">
        <v>4267.3999999999996</v>
      </c>
      <c r="V115" s="235">
        <v>0</v>
      </c>
      <c r="W115" s="258">
        <v>4267.3999999999996</v>
      </c>
      <c r="X115" s="283"/>
      <c r="Y115" s="283"/>
      <c r="Z115" s="283"/>
      <c r="AA115" s="283"/>
      <c r="AB115" s="283"/>
      <c r="AC115" s="283"/>
      <c r="AD115" s="283"/>
      <c r="AE115" s="164"/>
    </row>
    <row r="116" spans="1:31" ht="21.75" customHeight="1">
      <c r="A116" s="147"/>
      <c r="B116" s="297" t="s">
        <v>155</v>
      </c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8"/>
      <c r="N116" s="195">
        <v>804</v>
      </c>
      <c r="O116" s="165">
        <v>10</v>
      </c>
      <c r="P116" s="165">
        <v>3</v>
      </c>
      <c r="Q116" s="166" t="s">
        <v>477</v>
      </c>
      <c r="R116" s="198">
        <v>0</v>
      </c>
      <c r="S116" s="281"/>
      <c r="T116" s="282"/>
      <c r="U116" s="235">
        <v>71.7</v>
      </c>
      <c r="V116" s="235">
        <v>0</v>
      </c>
      <c r="W116" s="258">
        <v>71.7</v>
      </c>
      <c r="X116" s="283"/>
      <c r="Y116" s="283"/>
      <c r="Z116" s="283"/>
      <c r="AA116" s="283"/>
      <c r="AB116" s="283"/>
      <c r="AC116" s="283"/>
      <c r="AD116" s="283"/>
      <c r="AE116" s="164"/>
    </row>
    <row r="117" spans="1:31" ht="21.75" customHeight="1">
      <c r="A117" s="147"/>
      <c r="B117" s="297" t="s">
        <v>43</v>
      </c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8"/>
      <c r="N117" s="195">
        <v>804</v>
      </c>
      <c r="O117" s="165">
        <v>10</v>
      </c>
      <c r="P117" s="165">
        <v>3</v>
      </c>
      <c r="Q117" s="166" t="s">
        <v>478</v>
      </c>
      <c r="R117" s="198">
        <v>0</v>
      </c>
      <c r="S117" s="281"/>
      <c r="T117" s="282"/>
      <c r="U117" s="235">
        <v>71.7</v>
      </c>
      <c r="V117" s="235">
        <v>0</v>
      </c>
      <c r="W117" s="258">
        <v>71.7</v>
      </c>
      <c r="X117" s="283"/>
      <c r="Y117" s="283"/>
      <c r="Z117" s="283"/>
      <c r="AA117" s="283"/>
      <c r="AB117" s="283"/>
      <c r="AC117" s="283"/>
      <c r="AD117" s="283"/>
      <c r="AE117" s="164"/>
    </row>
    <row r="118" spans="1:31" ht="53.25" customHeight="1">
      <c r="A118" s="147"/>
      <c r="B118" s="297" t="s">
        <v>50</v>
      </c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8"/>
      <c r="N118" s="195">
        <v>804</v>
      </c>
      <c r="O118" s="165">
        <v>10</v>
      </c>
      <c r="P118" s="165">
        <v>3</v>
      </c>
      <c r="Q118" s="166" t="s">
        <v>482</v>
      </c>
      <c r="R118" s="198">
        <v>0</v>
      </c>
      <c r="S118" s="281"/>
      <c r="T118" s="282"/>
      <c r="U118" s="235">
        <v>71.7</v>
      </c>
      <c r="V118" s="235">
        <v>0</v>
      </c>
      <c r="W118" s="258">
        <v>71.7</v>
      </c>
      <c r="X118" s="283"/>
      <c r="Y118" s="283"/>
      <c r="Z118" s="283"/>
      <c r="AA118" s="283"/>
      <c r="AB118" s="283"/>
      <c r="AC118" s="283"/>
      <c r="AD118" s="283"/>
      <c r="AE118" s="164"/>
    </row>
    <row r="119" spans="1:31" ht="12" customHeight="1">
      <c r="A119" s="147"/>
      <c r="B119" s="297" t="s">
        <v>47</v>
      </c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8"/>
      <c r="N119" s="195">
        <v>804</v>
      </c>
      <c r="O119" s="165">
        <v>10</v>
      </c>
      <c r="P119" s="165">
        <v>3</v>
      </c>
      <c r="Q119" s="166" t="s">
        <v>482</v>
      </c>
      <c r="R119" s="198" t="s">
        <v>44</v>
      </c>
      <c r="S119" s="281"/>
      <c r="T119" s="282"/>
      <c r="U119" s="235">
        <v>71.7</v>
      </c>
      <c r="V119" s="235">
        <v>0</v>
      </c>
      <c r="W119" s="258">
        <v>71.7</v>
      </c>
      <c r="X119" s="283"/>
      <c r="Y119" s="283"/>
      <c r="Z119" s="283"/>
      <c r="AA119" s="283"/>
      <c r="AB119" s="283"/>
      <c r="AC119" s="283"/>
      <c r="AD119" s="283"/>
      <c r="AE119" s="164"/>
    </row>
    <row r="120" spans="1:31" ht="12" customHeight="1">
      <c r="A120" s="147"/>
      <c r="B120" s="297" t="s">
        <v>48</v>
      </c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8"/>
      <c r="N120" s="195">
        <v>804</v>
      </c>
      <c r="O120" s="165">
        <v>10</v>
      </c>
      <c r="P120" s="165">
        <v>3</v>
      </c>
      <c r="Q120" s="166" t="s">
        <v>482</v>
      </c>
      <c r="R120" s="198" t="s">
        <v>45</v>
      </c>
      <c r="S120" s="281"/>
      <c r="T120" s="282"/>
      <c r="U120" s="235">
        <v>71.7</v>
      </c>
      <c r="V120" s="235">
        <v>0</v>
      </c>
      <c r="W120" s="258">
        <v>71.7</v>
      </c>
      <c r="X120" s="283"/>
      <c r="Y120" s="283"/>
      <c r="Z120" s="283"/>
      <c r="AA120" s="283"/>
      <c r="AB120" s="283"/>
      <c r="AC120" s="283"/>
      <c r="AD120" s="283"/>
      <c r="AE120" s="164"/>
    </row>
    <row r="121" spans="1:31" ht="21.75" customHeight="1">
      <c r="A121" s="147"/>
      <c r="B121" s="297" t="s">
        <v>480</v>
      </c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8"/>
      <c r="N121" s="195">
        <v>804</v>
      </c>
      <c r="O121" s="165">
        <v>10</v>
      </c>
      <c r="P121" s="165">
        <v>3</v>
      </c>
      <c r="Q121" s="166" t="s">
        <v>482</v>
      </c>
      <c r="R121" s="198" t="s">
        <v>49</v>
      </c>
      <c r="S121" s="281"/>
      <c r="T121" s="282"/>
      <c r="U121" s="235">
        <v>71.7</v>
      </c>
      <c r="V121" s="235">
        <v>0</v>
      </c>
      <c r="W121" s="258">
        <v>71.7</v>
      </c>
      <c r="X121" s="283"/>
      <c r="Y121" s="283"/>
      <c r="Z121" s="283"/>
      <c r="AA121" s="283"/>
      <c r="AB121" s="283"/>
      <c r="AC121" s="283"/>
      <c r="AD121" s="283"/>
      <c r="AE121" s="164"/>
    </row>
    <row r="122" spans="1:31" ht="21.75" customHeight="1">
      <c r="A122" s="147"/>
      <c r="B122" s="297" t="s">
        <v>155</v>
      </c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8"/>
      <c r="N122" s="195">
        <v>804</v>
      </c>
      <c r="O122" s="165">
        <v>10</v>
      </c>
      <c r="P122" s="165">
        <v>3</v>
      </c>
      <c r="Q122" s="166" t="s">
        <v>477</v>
      </c>
      <c r="R122" s="198">
        <v>0</v>
      </c>
      <c r="S122" s="281"/>
      <c r="T122" s="282"/>
      <c r="U122" s="235">
        <v>109.6</v>
      </c>
      <c r="V122" s="235">
        <v>0</v>
      </c>
      <c r="W122" s="258">
        <v>109.6</v>
      </c>
      <c r="X122" s="283"/>
      <c r="Y122" s="283"/>
      <c r="Z122" s="283"/>
      <c r="AA122" s="283"/>
      <c r="AB122" s="283"/>
      <c r="AC122" s="283"/>
      <c r="AD122" s="283"/>
      <c r="AE122" s="164"/>
    </row>
    <row r="123" spans="1:31" ht="21.75" customHeight="1">
      <c r="A123" s="147"/>
      <c r="B123" s="297" t="s">
        <v>43</v>
      </c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8"/>
      <c r="N123" s="195">
        <v>804</v>
      </c>
      <c r="O123" s="165">
        <v>10</v>
      </c>
      <c r="P123" s="165">
        <v>3</v>
      </c>
      <c r="Q123" s="166" t="s">
        <v>478</v>
      </c>
      <c r="R123" s="198">
        <v>0</v>
      </c>
      <c r="S123" s="281"/>
      <c r="T123" s="282"/>
      <c r="U123" s="235">
        <v>109.6</v>
      </c>
      <c r="V123" s="235">
        <v>0</v>
      </c>
      <c r="W123" s="258">
        <v>109.6</v>
      </c>
      <c r="X123" s="283"/>
      <c r="Y123" s="283"/>
      <c r="Z123" s="283"/>
      <c r="AA123" s="283"/>
      <c r="AB123" s="283"/>
      <c r="AC123" s="283"/>
      <c r="AD123" s="283"/>
      <c r="AE123" s="164"/>
    </row>
    <row r="124" spans="1:31" ht="21.75" customHeight="1">
      <c r="A124" s="147"/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8"/>
      <c r="N124" s="195">
        <v>804</v>
      </c>
      <c r="O124" s="165">
        <v>10</v>
      </c>
      <c r="P124" s="165">
        <v>3</v>
      </c>
      <c r="Q124" s="166" t="s">
        <v>483</v>
      </c>
      <c r="R124" s="198">
        <v>0</v>
      </c>
      <c r="S124" s="281"/>
      <c r="T124" s="282"/>
      <c r="U124" s="235">
        <v>109.6</v>
      </c>
      <c r="V124" s="235">
        <v>0</v>
      </c>
      <c r="W124" s="258">
        <v>109.6</v>
      </c>
      <c r="X124" s="283"/>
      <c r="Y124" s="283"/>
      <c r="Z124" s="283"/>
      <c r="AA124" s="283"/>
      <c r="AB124" s="283"/>
      <c r="AC124" s="283"/>
      <c r="AD124" s="283"/>
      <c r="AE124" s="164"/>
    </row>
    <row r="125" spans="1:31" ht="12" customHeight="1">
      <c r="A125" s="147"/>
      <c r="B125" s="297" t="s">
        <v>47</v>
      </c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8"/>
      <c r="N125" s="195">
        <v>804</v>
      </c>
      <c r="O125" s="165">
        <v>10</v>
      </c>
      <c r="P125" s="165">
        <v>3</v>
      </c>
      <c r="Q125" s="166" t="s">
        <v>483</v>
      </c>
      <c r="R125" s="198" t="s">
        <v>44</v>
      </c>
      <c r="S125" s="281"/>
      <c r="T125" s="282"/>
      <c r="U125" s="235">
        <v>109.6</v>
      </c>
      <c r="V125" s="235">
        <v>0</v>
      </c>
      <c r="W125" s="258">
        <v>109.6</v>
      </c>
      <c r="X125" s="283"/>
      <c r="Y125" s="283"/>
      <c r="Z125" s="283"/>
      <c r="AA125" s="283"/>
      <c r="AB125" s="283"/>
      <c r="AC125" s="283"/>
      <c r="AD125" s="283"/>
      <c r="AE125" s="164"/>
    </row>
    <row r="126" spans="1:31" ht="12" customHeight="1">
      <c r="A126" s="147"/>
      <c r="B126" s="297" t="s">
        <v>48</v>
      </c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8"/>
      <c r="N126" s="195">
        <v>804</v>
      </c>
      <c r="O126" s="165">
        <v>10</v>
      </c>
      <c r="P126" s="165">
        <v>3</v>
      </c>
      <c r="Q126" s="166" t="s">
        <v>483</v>
      </c>
      <c r="R126" s="198" t="s">
        <v>45</v>
      </c>
      <c r="S126" s="281"/>
      <c r="T126" s="282"/>
      <c r="U126" s="235">
        <v>109.6</v>
      </c>
      <c r="V126" s="235">
        <v>0</v>
      </c>
      <c r="W126" s="258">
        <v>109.6</v>
      </c>
      <c r="X126" s="283"/>
      <c r="Y126" s="283"/>
      <c r="Z126" s="283"/>
      <c r="AA126" s="283"/>
      <c r="AB126" s="283"/>
      <c r="AC126" s="283"/>
      <c r="AD126" s="283"/>
      <c r="AE126" s="164"/>
    </row>
    <row r="127" spans="1:31" ht="21.75" customHeight="1">
      <c r="A127" s="147"/>
      <c r="B127" s="297" t="s">
        <v>480</v>
      </c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8"/>
      <c r="N127" s="195">
        <v>804</v>
      </c>
      <c r="O127" s="165">
        <v>10</v>
      </c>
      <c r="P127" s="165">
        <v>3</v>
      </c>
      <c r="Q127" s="166" t="s">
        <v>483</v>
      </c>
      <c r="R127" s="198" t="s">
        <v>49</v>
      </c>
      <c r="S127" s="281"/>
      <c r="T127" s="282"/>
      <c r="U127" s="235">
        <v>109.6</v>
      </c>
      <c r="V127" s="235">
        <v>0</v>
      </c>
      <c r="W127" s="258">
        <v>109.6</v>
      </c>
      <c r="X127" s="283"/>
      <c r="Y127" s="283"/>
      <c r="Z127" s="283"/>
      <c r="AA127" s="283"/>
      <c r="AB127" s="283"/>
      <c r="AC127" s="283"/>
      <c r="AD127" s="283"/>
      <c r="AE127" s="164"/>
    </row>
    <row r="128" spans="1:31" ht="21.75" customHeight="1">
      <c r="A128" s="147"/>
      <c r="B128" s="297" t="s">
        <v>155</v>
      </c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8"/>
      <c r="N128" s="195">
        <v>804</v>
      </c>
      <c r="O128" s="165">
        <v>10</v>
      </c>
      <c r="P128" s="165">
        <v>3</v>
      </c>
      <c r="Q128" s="166" t="s">
        <v>477</v>
      </c>
      <c r="R128" s="198">
        <v>0</v>
      </c>
      <c r="S128" s="281"/>
      <c r="T128" s="282"/>
      <c r="U128" s="235">
        <v>185</v>
      </c>
      <c r="V128" s="235">
        <v>0</v>
      </c>
      <c r="W128" s="258">
        <v>185</v>
      </c>
      <c r="X128" s="283"/>
      <c r="Y128" s="283"/>
      <c r="Z128" s="283"/>
      <c r="AA128" s="283"/>
      <c r="AB128" s="283"/>
      <c r="AC128" s="283"/>
      <c r="AD128" s="283"/>
      <c r="AE128" s="164"/>
    </row>
    <row r="129" spans="1:31" ht="21.75" customHeight="1">
      <c r="A129" s="147"/>
      <c r="B129" s="297" t="s">
        <v>43</v>
      </c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8"/>
      <c r="N129" s="195">
        <v>804</v>
      </c>
      <c r="O129" s="165">
        <v>10</v>
      </c>
      <c r="P129" s="165">
        <v>3</v>
      </c>
      <c r="Q129" s="166" t="s">
        <v>478</v>
      </c>
      <c r="R129" s="198">
        <v>0</v>
      </c>
      <c r="S129" s="281"/>
      <c r="T129" s="282"/>
      <c r="U129" s="235">
        <v>185</v>
      </c>
      <c r="V129" s="235">
        <v>0</v>
      </c>
      <c r="W129" s="258">
        <v>185</v>
      </c>
      <c r="X129" s="283"/>
      <c r="Y129" s="283"/>
      <c r="Z129" s="283"/>
      <c r="AA129" s="283"/>
      <c r="AB129" s="283"/>
      <c r="AC129" s="283"/>
      <c r="AD129" s="283"/>
      <c r="AE129" s="164"/>
    </row>
    <row r="130" spans="1:31" ht="21.75" customHeight="1">
      <c r="A130" s="147"/>
      <c r="B130" s="297" t="s">
        <v>52</v>
      </c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8"/>
      <c r="N130" s="195">
        <v>804</v>
      </c>
      <c r="O130" s="165">
        <v>10</v>
      </c>
      <c r="P130" s="165">
        <v>3</v>
      </c>
      <c r="Q130" s="166" t="s">
        <v>484</v>
      </c>
      <c r="R130" s="198">
        <v>0</v>
      </c>
      <c r="S130" s="281"/>
      <c r="T130" s="282"/>
      <c r="U130" s="235">
        <v>185</v>
      </c>
      <c r="V130" s="235">
        <v>0</v>
      </c>
      <c r="W130" s="258">
        <v>185</v>
      </c>
      <c r="X130" s="283"/>
      <c r="Y130" s="283"/>
      <c r="Z130" s="283"/>
      <c r="AA130" s="283"/>
      <c r="AB130" s="283"/>
      <c r="AC130" s="283"/>
      <c r="AD130" s="283"/>
      <c r="AE130" s="164"/>
    </row>
    <row r="131" spans="1:31" ht="21.75" customHeight="1">
      <c r="A131" s="147"/>
      <c r="B131" s="297" t="s">
        <v>342</v>
      </c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8"/>
      <c r="N131" s="195">
        <v>804</v>
      </c>
      <c r="O131" s="165">
        <v>10</v>
      </c>
      <c r="P131" s="165">
        <v>3</v>
      </c>
      <c r="Q131" s="166" t="s">
        <v>484</v>
      </c>
      <c r="R131" s="198" t="s">
        <v>25</v>
      </c>
      <c r="S131" s="281"/>
      <c r="T131" s="282"/>
      <c r="U131" s="235">
        <v>185</v>
      </c>
      <c r="V131" s="235">
        <v>0</v>
      </c>
      <c r="W131" s="258">
        <v>185</v>
      </c>
      <c r="X131" s="283"/>
      <c r="Y131" s="283"/>
      <c r="Z131" s="283"/>
      <c r="AA131" s="283"/>
      <c r="AB131" s="283"/>
      <c r="AC131" s="283"/>
      <c r="AD131" s="283"/>
      <c r="AE131" s="164"/>
    </row>
    <row r="132" spans="1:31" ht="21.75" customHeight="1">
      <c r="A132" s="147"/>
      <c r="B132" s="297" t="s">
        <v>343</v>
      </c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8"/>
      <c r="N132" s="195">
        <v>804</v>
      </c>
      <c r="O132" s="165">
        <v>10</v>
      </c>
      <c r="P132" s="165">
        <v>3</v>
      </c>
      <c r="Q132" s="166" t="s">
        <v>484</v>
      </c>
      <c r="R132" s="198" t="s">
        <v>27</v>
      </c>
      <c r="S132" s="281"/>
      <c r="T132" s="282"/>
      <c r="U132" s="235">
        <v>185</v>
      </c>
      <c r="V132" s="235">
        <v>0</v>
      </c>
      <c r="W132" s="258">
        <v>185</v>
      </c>
      <c r="X132" s="283"/>
      <c r="Y132" s="283"/>
      <c r="Z132" s="283"/>
      <c r="AA132" s="283"/>
      <c r="AB132" s="283"/>
      <c r="AC132" s="283"/>
      <c r="AD132" s="283"/>
      <c r="AE132" s="164"/>
    </row>
    <row r="133" spans="1:31" ht="12" customHeight="1">
      <c r="A133" s="147"/>
      <c r="B133" s="297" t="s">
        <v>345</v>
      </c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8"/>
      <c r="N133" s="195">
        <v>804</v>
      </c>
      <c r="O133" s="165">
        <v>10</v>
      </c>
      <c r="P133" s="165">
        <v>3</v>
      </c>
      <c r="Q133" s="166" t="s">
        <v>484</v>
      </c>
      <c r="R133" s="198" t="s">
        <v>29</v>
      </c>
      <c r="S133" s="281"/>
      <c r="T133" s="282"/>
      <c r="U133" s="235">
        <v>185</v>
      </c>
      <c r="V133" s="235">
        <v>0</v>
      </c>
      <c r="W133" s="258">
        <v>185</v>
      </c>
      <c r="X133" s="283"/>
      <c r="Y133" s="283"/>
      <c r="Z133" s="283"/>
      <c r="AA133" s="283"/>
      <c r="AB133" s="283"/>
      <c r="AC133" s="283"/>
      <c r="AD133" s="283"/>
      <c r="AE133" s="164"/>
    </row>
    <row r="134" spans="1:31" ht="21.75" customHeight="1">
      <c r="A134" s="147"/>
      <c r="B134" s="297" t="s">
        <v>155</v>
      </c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8"/>
      <c r="N134" s="195">
        <v>804</v>
      </c>
      <c r="O134" s="165">
        <v>10</v>
      </c>
      <c r="P134" s="165">
        <v>3</v>
      </c>
      <c r="Q134" s="166" t="s">
        <v>477</v>
      </c>
      <c r="R134" s="198">
        <v>0</v>
      </c>
      <c r="S134" s="281"/>
      <c r="T134" s="282"/>
      <c r="U134" s="235">
        <v>4700.8999999999996</v>
      </c>
      <c r="V134" s="235">
        <v>0</v>
      </c>
      <c r="W134" s="258">
        <v>4700.8999999999996</v>
      </c>
      <c r="X134" s="283"/>
      <c r="Y134" s="283"/>
      <c r="Z134" s="283"/>
      <c r="AA134" s="283"/>
      <c r="AB134" s="283"/>
      <c r="AC134" s="283"/>
      <c r="AD134" s="283"/>
      <c r="AE134" s="164"/>
    </row>
    <row r="135" spans="1:31" ht="12" customHeight="1">
      <c r="A135" s="147"/>
      <c r="B135" s="297" t="s">
        <v>54</v>
      </c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8"/>
      <c r="N135" s="195">
        <v>804</v>
      </c>
      <c r="O135" s="165">
        <v>10</v>
      </c>
      <c r="P135" s="165">
        <v>3</v>
      </c>
      <c r="Q135" s="166" t="s">
        <v>485</v>
      </c>
      <c r="R135" s="198">
        <v>0</v>
      </c>
      <c r="S135" s="281"/>
      <c r="T135" s="282"/>
      <c r="U135" s="235">
        <v>4700.8999999999996</v>
      </c>
      <c r="V135" s="235">
        <v>0</v>
      </c>
      <c r="W135" s="258">
        <v>4700.8999999999996</v>
      </c>
      <c r="X135" s="283"/>
      <c r="Y135" s="283"/>
      <c r="Z135" s="283"/>
      <c r="AA135" s="283"/>
      <c r="AB135" s="283"/>
      <c r="AC135" s="283"/>
      <c r="AD135" s="283"/>
      <c r="AE135" s="164"/>
    </row>
    <row r="136" spans="1:31" ht="12" customHeight="1">
      <c r="A136" s="147"/>
      <c r="B136" s="297" t="s">
        <v>55</v>
      </c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8"/>
      <c r="N136" s="195">
        <v>804</v>
      </c>
      <c r="O136" s="165">
        <v>10</v>
      </c>
      <c r="P136" s="165">
        <v>3</v>
      </c>
      <c r="Q136" s="166" t="s">
        <v>486</v>
      </c>
      <c r="R136" s="198">
        <v>0</v>
      </c>
      <c r="S136" s="281"/>
      <c r="T136" s="282"/>
      <c r="U136" s="235">
        <v>4700.8999999999996</v>
      </c>
      <c r="V136" s="235">
        <v>0</v>
      </c>
      <c r="W136" s="258">
        <v>4700.8999999999996</v>
      </c>
      <c r="X136" s="283"/>
      <c r="Y136" s="283"/>
      <c r="Z136" s="283"/>
      <c r="AA136" s="283"/>
      <c r="AB136" s="283"/>
      <c r="AC136" s="283"/>
      <c r="AD136" s="283"/>
      <c r="AE136" s="164"/>
    </row>
    <row r="137" spans="1:31" ht="21.75" customHeight="1">
      <c r="A137" s="147"/>
      <c r="B137" s="297" t="s">
        <v>342</v>
      </c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8"/>
      <c r="N137" s="195">
        <v>804</v>
      </c>
      <c r="O137" s="165">
        <v>10</v>
      </c>
      <c r="P137" s="165">
        <v>3</v>
      </c>
      <c r="Q137" s="166" t="s">
        <v>486</v>
      </c>
      <c r="R137" s="198" t="s">
        <v>25</v>
      </c>
      <c r="S137" s="281"/>
      <c r="T137" s="282"/>
      <c r="U137" s="235">
        <v>3.8</v>
      </c>
      <c r="V137" s="235">
        <v>0</v>
      </c>
      <c r="W137" s="258">
        <v>3.8</v>
      </c>
      <c r="X137" s="283"/>
      <c r="Y137" s="283"/>
      <c r="Z137" s="283"/>
      <c r="AA137" s="283"/>
      <c r="AB137" s="283"/>
      <c r="AC137" s="283"/>
      <c r="AD137" s="283"/>
      <c r="AE137" s="164"/>
    </row>
    <row r="138" spans="1:31" ht="21.75" customHeight="1">
      <c r="A138" s="147"/>
      <c r="B138" s="297" t="s">
        <v>343</v>
      </c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8"/>
      <c r="N138" s="195">
        <v>804</v>
      </c>
      <c r="O138" s="165">
        <v>10</v>
      </c>
      <c r="P138" s="165">
        <v>3</v>
      </c>
      <c r="Q138" s="166" t="s">
        <v>486</v>
      </c>
      <c r="R138" s="198" t="s">
        <v>27</v>
      </c>
      <c r="S138" s="281"/>
      <c r="T138" s="282"/>
      <c r="U138" s="235">
        <v>3.8</v>
      </c>
      <c r="V138" s="235">
        <v>0</v>
      </c>
      <c r="W138" s="258">
        <v>3.8</v>
      </c>
      <c r="X138" s="283"/>
      <c r="Y138" s="283"/>
      <c r="Z138" s="283"/>
      <c r="AA138" s="283"/>
      <c r="AB138" s="283"/>
      <c r="AC138" s="283"/>
      <c r="AD138" s="283"/>
      <c r="AE138" s="164"/>
    </row>
    <row r="139" spans="1:31" ht="12" customHeight="1">
      <c r="A139" s="147"/>
      <c r="B139" s="297" t="s">
        <v>345</v>
      </c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8"/>
      <c r="N139" s="195">
        <v>804</v>
      </c>
      <c r="O139" s="165">
        <v>10</v>
      </c>
      <c r="P139" s="165">
        <v>3</v>
      </c>
      <c r="Q139" s="166" t="s">
        <v>486</v>
      </c>
      <c r="R139" s="198" t="s">
        <v>29</v>
      </c>
      <c r="S139" s="281"/>
      <c r="T139" s="282"/>
      <c r="U139" s="235">
        <v>3.8</v>
      </c>
      <c r="V139" s="235">
        <v>0</v>
      </c>
      <c r="W139" s="258">
        <v>3.8</v>
      </c>
      <c r="X139" s="283"/>
      <c r="Y139" s="283"/>
      <c r="Z139" s="283"/>
      <c r="AA139" s="283"/>
      <c r="AB139" s="283"/>
      <c r="AC139" s="283"/>
      <c r="AD139" s="283"/>
      <c r="AE139" s="164"/>
    </row>
    <row r="140" spans="1:31" ht="12" customHeight="1">
      <c r="A140" s="147"/>
      <c r="B140" s="297" t="s">
        <v>47</v>
      </c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8"/>
      <c r="N140" s="195">
        <v>804</v>
      </c>
      <c r="O140" s="165">
        <v>10</v>
      </c>
      <c r="P140" s="165">
        <v>3</v>
      </c>
      <c r="Q140" s="166" t="s">
        <v>486</v>
      </c>
      <c r="R140" s="198" t="s">
        <v>44</v>
      </c>
      <c r="S140" s="281"/>
      <c r="T140" s="282"/>
      <c r="U140" s="235">
        <v>4697.1000000000004</v>
      </c>
      <c r="V140" s="235">
        <v>0</v>
      </c>
      <c r="W140" s="258">
        <v>4697.1000000000004</v>
      </c>
      <c r="X140" s="283"/>
      <c r="Y140" s="283"/>
      <c r="Z140" s="283"/>
      <c r="AA140" s="283"/>
      <c r="AB140" s="283"/>
      <c r="AC140" s="283"/>
      <c r="AD140" s="283"/>
      <c r="AE140" s="164"/>
    </row>
    <row r="141" spans="1:31" ht="12" customHeight="1">
      <c r="A141" s="147"/>
      <c r="B141" s="297" t="s">
        <v>48</v>
      </c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8"/>
      <c r="N141" s="195">
        <v>804</v>
      </c>
      <c r="O141" s="165">
        <v>10</v>
      </c>
      <c r="P141" s="165">
        <v>3</v>
      </c>
      <c r="Q141" s="166" t="s">
        <v>486</v>
      </c>
      <c r="R141" s="198" t="s">
        <v>45</v>
      </c>
      <c r="S141" s="281"/>
      <c r="T141" s="282"/>
      <c r="U141" s="235">
        <v>4697.1000000000004</v>
      </c>
      <c r="V141" s="235">
        <v>0</v>
      </c>
      <c r="W141" s="258">
        <v>4697.1000000000004</v>
      </c>
      <c r="X141" s="283"/>
      <c r="Y141" s="283"/>
      <c r="Z141" s="283"/>
      <c r="AA141" s="283"/>
      <c r="AB141" s="283"/>
      <c r="AC141" s="283"/>
      <c r="AD141" s="283"/>
      <c r="AE141" s="164"/>
    </row>
    <row r="142" spans="1:31" ht="21.75" customHeight="1">
      <c r="A142" s="147"/>
      <c r="B142" s="297" t="s">
        <v>480</v>
      </c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8"/>
      <c r="N142" s="195">
        <v>804</v>
      </c>
      <c r="O142" s="165">
        <v>10</v>
      </c>
      <c r="P142" s="165">
        <v>3</v>
      </c>
      <c r="Q142" s="166" t="s">
        <v>486</v>
      </c>
      <c r="R142" s="198" t="s">
        <v>49</v>
      </c>
      <c r="S142" s="281"/>
      <c r="T142" s="282"/>
      <c r="U142" s="235">
        <v>4697.1000000000004</v>
      </c>
      <c r="V142" s="235">
        <v>0</v>
      </c>
      <c r="W142" s="258">
        <v>4697.1000000000004</v>
      </c>
      <c r="X142" s="283"/>
      <c r="Y142" s="283"/>
      <c r="Z142" s="283"/>
      <c r="AA142" s="283"/>
      <c r="AB142" s="283"/>
      <c r="AC142" s="283"/>
      <c r="AD142" s="283"/>
      <c r="AE142" s="164"/>
    </row>
    <row r="143" spans="1:31" ht="21.75" customHeight="1">
      <c r="A143" s="147"/>
      <c r="B143" s="297" t="s">
        <v>155</v>
      </c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8"/>
      <c r="N143" s="195">
        <v>804</v>
      </c>
      <c r="O143" s="165">
        <v>10</v>
      </c>
      <c r="P143" s="165">
        <v>3</v>
      </c>
      <c r="Q143" s="166" t="s">
        <v>477</v>
      </c>
      <c r="R143" s="198">
        <v>0</v>
      </c>
      <c r="S143" s="281"/>
      <c r="T143" s="282"/>
      <c r="U143" s="235">
        <v>2968</v>
      </c>
      <c r="V143" s="235">
        <v>0</v>
      </c>
      <c r="W143" s="258">
        <v>2968</v>
      </c>
      <c r="X143" s="283"/>
      <c r="Y143" s="283"/>
      <c r="Z143" s="283"/>
      <c r="AA143" s="283"/>
      <c r="AB143" s="283"/>
      <c r="AC143" s="283"/>
      <c r="AD143" s="283"/>
      <c r="AE143" s="164"/>
    </row>
    <row r="144" spans="1:31" ht="32.25" customHeight="1">
      <c r="A144" s="147"/>
      <c r="B144" s="297" t="s">
        <v>56</v>
      </c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8"/>
      <c r="N144" s="195">
        <v>804</v>
      </c>
      <c r="O144" s="165">
        <v>10</v>
      </c>
      <c r="P144" s="165">
        <v>3</v>
      </c>
      <c r="Q144" s="166" t="s">
        <v>491</v>
      </c>
      <c r="R144" s="198">
        <v>0</v>
      </c>
      <c r="S144" s="281"/>
      <c r="T144" s="282"/>
      <c r="U144" s="235">
        <v>2968</v>
      </c>
      <c r="V144" s="235">
        <v>0</v>
      </c>
      <c r="W144" s="258">
        <v>2968</v>
      </c>
      <c r="X144" s="283"/>
      <c r="Y144" s="283"/>
      <c r="Z144" s="283"/>
      <c r="AA144" s="283"/>
      <c r="AB144" s="283"/>
      <c r="AC144" s="283"/>
      <c r="AD144" s="283"/>
      <c r="AE144" s="164"/>
    </row>
    <row r="145" spans="1:31" ht="21.75" customHeight="1">
      <c r="A145" s="147"/>
      <c r="B145" s="297" t="s">
        <v>492</v>
      </c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8"/>
      <c r="N145" s="195">
        <v>804</v>
      </c>
      <c r="O145" s="165">
        <v>10</v>
      </c>
      <c r="P145" s="165">
        <v>3</v>
      </c>
      <c r="Q145" s="166" t="s">
        <v>493</v>
      </c>
      <c r="R145" s="198">
        <v>0</v>
      </c>
      <c r="S145" s="281"/>
      <c r="T145" s="282"/>
      <c r="U145" s="235">
        <v>2968</v>
      </c>
      <c r="V145" s="235">
        <v>0</v>
      </c>
      <c r="W145" s="258">
        <v>2968</v>
      </c>
      <c r="X145" s="283"/>
      <c r="Y145" s="283"/>
      <c r="Z145" s="283"/>
      <c r="AA145" s="283"/>
      <c r="AB145" s="283"/>
      <c r="AC145" s="283"/>
      <c r="AD145" s="283"/>
      <c r="AE145" s="164"/>
    </row>
    <row r="146" spans="1:31" ht="21.75" customHeight="1">
      <c r="A146" s="147"/>
      <c r="B146" s="297" t="s">
        <v>342</v>
      </c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8"/>
      <c r="N146" s="195">
        <v>804</v>
      </c>
      <c r="O146" s="165">
        <v>10</v>
      </c>
      <c r="P146" s="165">
        <v>3</v>
      </c>
      <c r="Q146" s="166" t="s">
        <v>493</v>
      </c>
      <c r="R146" s="198" t="s">
        <v>25</v>
      </c>
      <c r="S146" s="281"/>
      <c r="T146" s="282"/>
      <c r="U146" s="235">
        <v>34.700000000000003</v>
      </c>
      <c r="V146" s="235">
        <v>0</v>
      </c>
      <c r="W146" s="258">
        <v>34.700000000000003</v>
      </c>
      <c r="X146" s="283"/>
      <c r="Y146" s="283"/>
      <c r="Z146" s="283"/>
      <c r="AA146" s="283"/>
      <c r="AB146" s="283"/>
      <c r="AC146" s="283"/>
      <c r="AD146" s="283"/>
      <c r="AE146" s="164"/>
    </row>
    <row r="147" spans="1:31" ht="21.75" customHeight="1">
      <c r="A147" s="147"/>
      <c r="B147" s="297" t="s">
        <v>343</v>
      </c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8"/>
      <c r="N147" s="195">
        <v>804</v>
      </c>
      <c r="O147" s="165">
        <v>10</v>
      </c>
      <c r="P147" s="165">
        <v>3</v>
      </c>
      <c r="Q147" s="166" t="s">
        <v>493</v>
      </c>
      <c r="R147" s="198" t="s">
        <v>27</v>
      </c>
      <c r="S147" s="281"/>
      <c r="T147" s="282"/>
      <c r="U147" s="235">
        <v>34.700000000000003</v>
      </c>
      <c r="V147" s="235">
        <v>0</v>
      </c>
      <c r="W147" s="258">
        <v>34.700000000000003</v>
      </c>
      <c r="X147" s="283"/>
      <c r="Y147" s="283"/>
      <c r="Z147" s="283"/>
      <c r="AA147" s="283"/>
      <c r="AB147" s="283"/>
      <c r="AC147" s="283"/>
      <c r="AD147" s="283"/>
      <c r="AE147" s="164"/>
    </row>
    <row r="148" spans="1:31" ht="12" customHeight="1">
      <c r="A148" s="147"/>
      <c r="B148" s="297" t="s">
        <v>345</v>
      </c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8"/>
      <c r="N148" s="195">
        <v>804</v>
      </c>
      <c r="O148" s="165">
        <v>10</v>
      </c>
      <c r="P148" s="165">
        <v>3</v>
      </c>
      <c r="Q148" s="166" t="s">
        <v>493</v>
      </c>
      <c r="R148" s="198" t="s">
        <v>29</v>
      </c>
      <c r="S148" s="281"/>
      <c r="T148" s="282"/>
      <c r="U148" s="235">
        <v>34.700000000000003</v>
      </c>
      <c r="V148" s="235">
        <v>0</v>
      </c>
      <c r="W148" s="258">
        <v>34.700000000000003</v>
      </c>
      <c r="X148" s="283"/>
      <c r="Y148" s="283"/>
      <c r="Z148" s="283"/>
      <c r="AA148" s="283"/>
      <c r="AB148" s="283"/>
      <c r="AC148" s="283"/>
      <c r="AD148" s="283"/>
      <c r="AE148" s="164"/>
    </row>
    <row r="149" spans="1:31" ht="12" customHeight="1">
      <c r="A149" s="147"/>
      <c r="B149" s="297" t="s">
        <v>47</v>
      </c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8"/>
      <c r="N149" s="195">
        <v>804</v>
      </c>
      <c r="O149" s="165">
        <v>10</v>
      </c>
      <c r="P149" s="165">
        <v>3</v>
      </c>
      <c r="Q149" s="166" t="s">
        <v>493</v>
      </c>
      <c r="R149" s="198" t="s">
        <v>44</v>
      </c>
      <c r="S149" s="281"/>
      <c r="T149" s="282"/>
      <c r="U149" s="235">
        <v>2933.3</v>
      </c>
      <c r="V149" s="235">
        <v>0</v>
      </c>
      <c r="W149" s="258">
        <v>2933.3</v>
      </c>
      <c r="X149" s="283"/>
      <c r="Y149" s="283"/>
      <c r="Z149" s="283"/>
      <c r="AA149" s="283"/>
      <c r="AB149" s="283"/>
      <c r="AC149" s="283"/>
      <c r="AD149" s="283"/>
      <c r="AE149" s="164"/>
    </row>
    <row r="150" spans="1:31" ht="12" customHeight="1">
      <c r="A150" s="147"/>
      <c r="B150" s="297" t="s">
        <v>48</v>
      </c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8"/>
      <c r="N150" s="195">
        <v>804</v>
      </c>
      <c r="O150" s="165">
        <v>10</v>
      </c>
      <c r="P150" s="165">
        <v>3</v>
      </c>
      <c r="Q150" s="166" t="s">
        <v>493</v>
      </c>
      <c r="R150" s="198" t="s">
        <v>45</v>
      </c>
      <c r="S150" s="281"/>
      <c r="T150" s="282"/>
      <c r="U150" s="235">
        <v>2933.3</v>
      </c>
      <c r="V150" s="235">
        <v>-2933.3</v>
      </c>
      <c r="W150" s="258">
        <v>0</v>
      </c>
      <c r="X150" s="283"/>
      <c r="Y150" s="283"/>
      <c r="Z150" s="283"/>
      <c r="AA150" s="283"/>
      <c r="AB150" s="283"/>
      <c r="AC150" s="283"/>
      <c r="AD150" s="283"/>
      <c r="AE150" s="164"/>
    </row>
    <row r="151" spans="1:31" ht="21.75" customHeight="1">
      <c r="A151" s="147"/>
      <c r="B151" s="297" t="s">
        <v>480</v>
      </c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8"/>
      <c r="N151" s="195">
        <v>804</v>
      </c>
      <c r="O151" s="165">
        <v>10</v>
      </c>
      <c r="P151" s="165">
        <v>3</v>
      </c>
      <c r="Q151" s="166" t="s">
        <v>493</v>
      </c>
      <c r="R151" s="198" t="s">
        <v>49</v>
      </c>
      <c r="S151" s="281"/>
      <c r="T151" s="282"/>
      <c r="U151" s="235">
        <v>2933.3</v>
      </c>
      <c r="V151" s="235">
        <v>-2933.3</v>
      </c>
      <c r="W151" s="258">
        <v>0</v>
      </c>
      <c r="X151" s="283"/>
      <c r="Y151" s="283"/>
      <c r="Z151" s="283"/>
      <c r="AA151" s="283"/>
      <c r="AB151" s="283"/>
      <c r="AC151" s="283"/>
      <c r="AD151" s="283"/>
      <c r="AE151" s="164"/>
    </row>
    <row r="152" spans="1:31" ht="21.75" customHeight="1">
      <c r="A152" s="147"/>
      <c r="B152" s="297" t="s">
        <v>498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8"/>
      <c r="N152" s="195">
        <v>804</v>
      </c>
      <c r="O152" s="165">
        <v>10</v>
      </c>
      <c r="P152" s="165">
        <v>3</v>
      </c>
      <c r="Q152" s="166" t="s">
        <v>493</v>
      </c>
      <c r="R152" s="198" t="s">
        <v>499</v>
      </c>
      <c r="S152" s="281"/>
      <c r="T152" s="282"/>
      <c r="U152" s="235">
        <v>0</v>
      </c>
      <c r="V152" s="235">
        <v>2933.3</v>
      </c>
      <c r="W152" s="258">
        <v>2933.3</v>
      </c>
      <c r="X152" s="283"/>
      <c r="Y152" s="283"/>
      <c r="Z152" s="283"/>
      <c r="AA152" s="283"/>
      <c r="AB152" s="283"/>
      <c r="AC152" s="283"/>
      <c r="AD152" s="283"/>
      <c r="AE152" s="164"/>
    </row>
    <row r="153" spans="1:31" ht="21.75" customHeight="1">
      <c r="A153" s="147"/>
      <c r="B153" s="297" t="s">
        <v>554</v>
      </c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8"/>
      <c r="N153" s="195">
        <v>804</v>
      </c>
      <c r="O153" s="165">
        <v>10</v>
      </c>
      <c r="P153" s="165">
        <v>3</v>
      </c>
      <c r="Q153" s="166" t="s">
        <v>493</v>
      </c>
      <c r="R153" s="198" t="s">
        <v>555</v>
      </c>
      <c r="S153" s="281"/>
      <c r="T153" s="282"/>
      <c r="U153" s="235">
        <v>0</v>
      </c>
      <c r="V153" s="235">
        <v>2933.3</v>
      </c>
      <c r="W153" s="258">
        <v>2933.3</v>
      </c>
      <c r="X153" s="283"/>
      <c r="Y153" s="283"/>
      <c r="Z153" s="283"/>
      <c r="AA153" s="283"/>
      <c r="AB153" s="283"/>
      <c r="AC153" s="283"/>
      <c r="AD153" s="283"/>
      <c r="AE153" s="164"/>
    </row>
    <row r="154" spans="1:31" ht="21.75" customHeight="1">
      <c r="A154" s="147"/>
      <c r="B154" s="297" t="s">
        <v>155</v>
      </c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8"/>
      <c r="N154" s="195">
        <v>804</v>
      </c>
      <c r="O154" s="165">
        <v>10</v>
      </c>
      <c r="P154" s="165">
        <v>3</v>
      </c>
      <c r="Q154" s="166" t="s">
        <v>477</v>
      </c>
      <c r="R154" s="198">
        <v>0</v>
      </c>
      <c r="S154" s="281"/>
      <c r="T154" s="282"/>
      <c r="U154" s="235">
        <v>3433</v>
      </c>
      <c r="V154" s="235">
        <v>0</v>
      </c>
      <c r="W154" s="258">
        <v>3433</v>
      </c>
      <c r="X154" s="283"/>
      <c r="Y154" s="283"/>
      <c r="Z154" s="283"/>
      <c r="AA154" s="283"/>
      <c r="AB154" s="283"/>
      <c r="AC154" s="283"/>
      <c r="AD154" s="283"/>
      <c r="AE154" s="164"/>
    </row>
    <row r="155" spans="1:31" ht="32.25" customHeight="1">
      <c r="A155" s="147"/>
      <c r="B155" s="297" t="s">
        <v>56</v>
      </c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8"/>
      <c r="N155" s="195">
        <v>804</v>
      </c>
      <c r="O155" s="165">
        <v>10</v>
      </c>
      <c r="P155" s="165">
        <v>3</v>
      </c>
      <c r="Q155" s="166" t="s">
        <v>491</v>
      </c>
      <c r="R155" s="198">
        <v>0</v>
      </c>
      <c r="S155" s="281"/>
      <c r="T155" s="282"/>
      <c r="U155" s="235">
        <v>3433</v>
      </c>
      <c r="V155" s="235">
        <v>0</v>
      </c>
      <c r="W155" s="258">
        <v>3433</v>
      </c>
      <c r="X155" s="283"/>
      <c r="Y155" s="283"/>
      <c r="Z155" s="283"/>
      <c r="AA155" s="283"/>
      <c r="AB155" s="283"/>
      <c r="AC155" s="283"/>
      <c r="AD155" s="283"/>
      <c r="AE155" s="164"/>
    </row>
    <row r="156" spans="1:31" ht="21.75" customHeight="1">
      <c r="A156" s="147"/>
      <c r="B156" s="297" t="s">
        <v>57</v>
      </c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8"/>
      <c r="N156" s="195">
        <v>804</v>
      </c>
      <c r="O156" s="165">
        <v>10</v>
      </c>
      <c r="P156" s="165">
        <v>3</v>
      </c>
      <c r="Q156" s="166" t="s">
        <v>494</v>
      </c>
      <c r="R156" s="198">
        <v>0</v>
      </c>
      <c r="S156" s="281"/>
      <c r="T156" s="282"/>
      <c r="U156" s="235">
        <v>3433</v>
      </c>
      <c r="V156" s="235">
        <v>0</v>
      </c>
      <c r="W156" s="258">
        <v>3433</v>
      </c>
      <c r="X156" s="283"/>
      <c r="Y156" s="283"/>
      <c r="Z156" s="283"/>
      <c r="AA156" s="283"/>
      <c r="AB156" s="283"/>
      <c r="AC156" s="283"/>
      <c r="AD156" s="283"/>
      <c r="AE156" s="164"/>
    </row>
    <row r="157" spans="1:31" ht="21.75" customHeight="1">
      <c r="A157" s="147"/>
      <c r="B157" s="297" t="s">
        <v>342</v>
      </c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8"/>
      <c r="N157" s="195">
        <v>804</v>
      </c>
      <c r="O157" s="165">
        <v>10</v>
      </c>
      <c r="P157" s="165">
        <v>3</v>
      </c>
      <c r="Q157" s="166" t="s">
        <v>494</v>
      </c>
      <c r="R157" s="198" t="s">
        <v>25</v>
      </c>
      <c r="S157" s="281"/>
      <c r="T157" s="282"/>
      <c r="U157" s="235">
        <v>35.700000000000003</v>
      </c>
      <c r="V157" s="235">
        <v>0</v>
      </c>
      <c r="W157" s="258">
        <v>35.700000000000003</v>
      </c>
      <c r="X157" s="283"/>
      <c r="Y157" s="283"/>
      <c r="Z157" s="283"/>
      <c r="AA157" s="283"/>
      <c r="AB157" s="283"/>
      <c r="AC157" s="283"/>
      <c r="AD157" s="283"/>
      <c r="AE157" s="164"/>
    </row>
    <row r="158" spans="1:31" ht="21.75" customHeight="1">
      <c r="A158" s="147"/>
      <c r="B158" s="297" t="s">
        <v>343</v>
      </c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8"/>
      <c r="N158" s="195">
        <v>804</v>
      </c>
      <c r="O158" s="165">
        <v>10</v>
      </c>
      <c r="P158" s="165">
        <v>3</v>
      </c>
      <c r="Q158" s="166" t="s">
        <v>494</v>
      </c>
      <c r="R158" s="198" t="s">
        <v>27</v>
      </c>
      <c r="S158" s="281"/>
      <c r="T158" s="282"/>
      <c r="U158" s="235">
        <v>35.700000000000003</v>
      </c>
      <c r="V158" s="235">
        <v>0</v>
      </c>
      <c r="W158" s="258">
        <v>35.700000000000003</v>
      </c>
      <c r="X158" s="283"/>
      <c r="Y158" s="283"/>
      <c r="Z158" s="283"/>
      <c r="AA158" s="283"/>
      <c r="AB158" s="283"/>
      <c r="AC158" s="283"/>
      <c r="AD158" s="283"/>
      <c r="AE158" s="164"/>
    </row>
    <row r="159" spans="1:31" ht="12" customHeight="1">
      <c r="A159" s="147"/>
      <c r="B159" s="297" t="s">
        <v>345</v>
      </c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8"/>
      <c r="N159" s="195">
        <v>804</v>
      </c>
      <c r="O159" s="165">
        <v>10</v>
      </c>
      <c r="P159" s="165">
        <v>3</v>
      </c>
      <c r="Q159" s="166" t="s">
        <v>494</v>
      </c>
      <c r="R159" s="198" t="s">
        <v>29</v>
      </c>
      <c r="S159" s="281"/>
      <c r="T159" s="282"/>
      <c r="U159" s="235">
        <v>35.700000000000003</v>
      </c>
      <c r="V159" s="235">
        <v>0</v>
      </c>
      <c r="W159" s="258">
        <v>35.700000000000003</v>
      </c>
      <c r="X159" s="283"/>
      <c r="Y159" s="283"/>
      <c r="Z159" s="283"/>
      <c r="AA159" s="283"/>
      <c r="AB159" s="283"/>
      <c r="AC159" s="283"/>
      <c r="AD159" s="283"/>
      <c r="AE159" s="164"/>
    </row>
    <row r="160" spans="1:31" ht="12" customHeight="1">
      <c r="A160" s="147"/>
      <c r="B160" s="297" t="s">
        <v>47</v>
      </c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8"/>
      <c r="N160" s="195">
        <v>804</v>
      </c>
      <c r="O160" s="165">
        <v>10</v>
      </c>
      <c r="P160" s="165">
        <v>3</v>
      </c>
      <c r="Q160" s="166" t="s">
        <v>494</v>
      </c>
      <c r="R160" s="198" t="s">
        <v>44</v>
      </c>
      <c r="S160" s="281"/>
      <c r="T160" s="282"/>
      <c r="U160" s="235">
        <v>3397.3</v>
      </c>
      <c r="V160" s="235">
        <v>0</v>
      </c>
      <c r="W160" s="258">
        <v>3397.3</v>
      </c>
      <c r="X160" s="283"/>
      <c r="Y160" s="283"/>
      <c r="Z160" s="283"/>
      <c r="AA160" s="283"/>
      <c r="AB160" s="283"/>
      <c r="AC160" s="283"/>
      <c r="AD160" s="283"/>
      <c r="AE160" s="164"/>
    </row>
    <row r="161" spans="1:31" ht="12" customHeight="1">
      <c r="A161" s="147"/>
      <c r="B161" s="297" t="s">
        <v>48</v>
      </c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8"/>
      <c r="N161" s="195">
        <v>804</v>
      </c>
      <c r="O161" s="165">
        <v>10</v>
      </c>
      <c r="P161" s="165">
        <v>3</v>
      </c>
      <c r="Q161" s="166" t="s">
        <v>494</v>
      </c>
      <c r="R161" s="198" t="s">
        <v>45</v>
      </c>
      <c r="S161" s="281"/>
      <c r="T161" s="282"/>
      <c r="U161" s="235">
        <v>3397.3</v>
      </c>
      <c r="V161" s="235">
        <v>-3397.3</v>
      </c>
      <c r="W161" s="258">
        <v>0</v>
      </c>
      <c r="X161" s="283"/>
      <c r="Y161" s="283"/>
      <c r="Z161" s="283"/>
      <c r="AA161" s="283"/>
      <c r="AB161" s="283"/>
      <c r="AC161" s="283"/>
      <c r="AD161" s="283"/>
      <c r="AE161" s="164"/>
    </row>
    <row r="162" spans="1:31" ht="21.75" customHeight="1">
      <c r="A162" s="147"/>
      <c r="B162" s="297" t="s">
        <v>480</v>
      </c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8"/>
      <c r="N162" s="195">
        <v>804</v>
      </c>
      <c r="O162" s="165">
        <v>10</v>
      </c>
      <c r="P162" s="165">
        <v>3</v>
      </c>
      <c r="Q162" s="166" t="s">
        <v>494</v>
      </c>
      <c r="R162" s="198" t="s">
        <v>49</v>
      </c>
      <c r="S162" s="281"/>
      <c r="T162" s="282"/>
      <c r="U162" s="235">
        <v>3397.3</v>
      </c>
      <c r="V162" s="235">
        <v>-3397.3</v>
      </c>
      <c r="W162" s="258">
        <v>0</v>
      </c>
      <c r="X162" s="283"/>
      <c r="Y162" s="283"/>
      <c r="Z162" s="283"/>
      <c r="AA162" s="283"/>
      <c r="AB162" s="283"/>
      <c r="AC162" s="283"/>
      <c r="AD162" s="283"/>
      <c r="AE162" s="164"/>
    </row>
    <row r="163" spans="1:31" ht="21.75" customHeight="1">
      <c r="A163" s="147"/>
      <c r="B163" s="297" t="s">
        <v>498</v>
      </c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8"/>
      <c r="N163" s="195">
        <v>804</v>
      </c>
      <c r="O163" s="165">
        <v>10</v>
      </c>
      <c r="P163" s="165">
        <v>3</v>
      </c>
      <c r="Q163" s="166" t="s">
        <v>494</v>
      </c>
      <c r="R163" s="198" t="s">
        <v>499</v>
      </c>
      <c r="S163" s="281"/>
      <c r="T163" s="282"/>
      <c r="U163" s="235">
        <v>0</v>
      </c>
      <c r="V163" s="235">
        <v>3397.3</v>
      </c>
      <c r="W163" s="258">
        <v>3397.3</v>
      </c>
      <c r="X163" s="283"/>
      <c r="Y163" s="283"/>
      <c r="Z163" s="283"/>
      <c r="AA163" s="283"/>
      <c r="AB163" s="283"/>
      <c r="AC163" s="283"/>
      <c r="AD163" s="283"/>
      <c r="AE163" s="164"/>
    </row>
    <row r="164" spans="1:31" ht="21.75" customHeight="1">
      <c r="A164" s="147"/>
      <c r="B164" s="297" t="s">
        <v>554</v>
      </c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8"/>
      <c r="N164" s="195">
        <v>804</v>
      </c>
      <c r="O164" s="165">
        <v>10</v>
      </c>
      <c r="P164" s="165">
        <v>3</v>
      </c>
      <c r="Q164" s="166" t="s">
        <v>494</v>
      </c>
      <c r="R164" s="198" t="s">
        <v>555</v>
      </c>
      <c r="S164" s="281"/>
      <c r="T164" s="282"/>
      <c r="U164" s="235">
        <v>0</v>
      </c>
      <c r="V164" s="235">
        <v>3397.3</v>
      </c>
      <c r="W164" s="258">
        <v>3397.3</v>
      </c>
      <c r="X164" s="283"/>
      <c r="Y164" s="283"/>
      <c r="Z164" s="283"/>
      <c r="AA164" s="283"/>
      <c r="AB164" s="283"/>
      <c r="AC164" s="283"/>
      <c r="AD164" s="283"/>
      <c r="AE164" s="164"/>
    </row>
    <row r="165" spans="1:31" ht="12" customHeight="1">
      <c r="A165" s="147"/>
      <c r="B165" s="297" t="s">
        <v>510</v>
      </c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8"/>
      <c r="N165" s="195">
        <v>804</v>
      </c>
      <c r="O165" s="165">
        <v>10</v>
      </c>
      <c r="P165" s="165">
        <v>4</v>
      </c>
      <c r="Q165" s="166">
        <v>0</v>
      </c>
      <c r="R165" s="198">
        <v>0</v>
      </c>
      <c r="S165" s="281"/>
      <c r="T165" s="282"/>
      <c r="U165" s="235">
        <v>22526.3</v>
      </c>
      <c r="V165" s="235">
        <v>0</v>
      </c>
      <c r="W165" s="258">
        <v>22526.3</v>
      </c>
      <c r="X165" s="283"/>
      <c r="Y165" s="283"/>
      <c r="Z165" s="283"/>
      <c r="AA165" s="283"/>
      <c r="AB165" s="283"/>
      <c r="AC165" s="283"/>
      <c r="AD165" s="283"/>
      <c r="AE165" s="164"/>
    </row>
    <row r="166" spans="1:31" ht="21.75" customHeight="1">
      <c r="A166" s="147"/>
      <c r="B166" s="297" t="s">
        <v>155</v>
      </c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8"/>
      <c r="N166" s="195">
        <v>804</v>
      </c>
      <c r="O166" s="165">
        <v>10</v>
      </c>
      <c r="P166" s="165">
        <v>4</v>
      </c>
      <c r="Q166" s="166" t="s">
        <v>477</v>
      </c>
      <c r="R166" s="198">
        <v>0</v>
      </c>
      <c r="S166" s="281"/>
      <c r="T166" s="282"/>
      <c r="U166" s="235">
        <v>22526.3</v>
      </c>
      <c r="V166" s="235">
        <v>0</v>
      </c>
      <c r="W166" s="258">
        <v>22526.3</v>
      </c>
      <c r="X166" s="283"/>
      <c r="Y166" s="283"/>
      <c r="Z166" s="283"/>
      <c r="AA166" s="283"/>
      <c r="AB166" s="283"/>
      <c r="AC166" s="283"/>
      <c r="AD166" s="283"/>
      <c r="AE166" s="164"/>
    </row>
    <row r="167" spans="1:31" ht="12" customHeight="1">
      <c r="A167" s="147"/>
      <c r="B167" s="297" t="s">
        <v>54</v>
      </c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8"/>
      <c r="N167" s="195">
        <v>804</v>
      </c>
      <c r="O167" s="165">
        <v>10</v>
      </c>
      <c r="P167" s="165">
        <v>4</v>
      </c>
      <c r="Q167" s="166" t="s">
        <v>485</v>
      </c>
      <c r="R167" s="198">
        <v>0</v>
      </c>
      <c r="S167" s="281"/>
      <c r="T167" s="282"/>
      <c r="U167" s="235">
        <v>22526.3</v>
      </c>
      <c r="V167" s="235">
        <v>0</v>
      </c>
      <c r="W167" s="258">
        <v>22526.3</v>
      </c>
      <c r="X167" s="283"/>
      <c r="Y167" s="283"/>
      <c r="Z167" s="283"/>
      <c r="AA167" s="283"/>
      <c r="AB167" s="283"/>
      <c r="AC167" s="283"/>
      <c r="AD167" s="283"/>
      <c r="AE167" s="164"/>
    </row>
    <row r="168" spans="1:31" ht="84.75" customHeight="1">
      <c r="A168" s="147"/>
      <c r="B168" s="297" t="s">
        <v>487</v>
      </c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8"/>
      <c r="N168" s="195">
        <v>804</v>
      </c>
      <c r="O168" s="165">
        <v>10</v>
      </c>
      <c r="P168" s="165">
        <v>4</v>
      </c>
      <c r="Q168" s="166" t="s">
        <v>488</v>
      </c>
      <c r="R168" s="198">
        <v>0</v>
      </c>
      <c r="S168" s="281"/>
      <c r="T168" s="282"/>
      <c r="U168" s="235">
        <v>20509.900000000001</v>
      </c>
      <c r="V168" s="235">
        <v>0</v>
      </c>
      <c r="W168" s="258">
        <v>20509.900000000001</v>
      </c>
      <c r="X168" s="283"/>
      <c r="Y168" s="283"/>
      <c r="Z168" s="283"/>
      <c r="AA168" s="283"/>
      <c r="AB168" s="283"/>
      <c r="AC168" s="283"/>
      <c r="AD168" s="283"/>
      <c r="AE168" s="164"/>
    </row>
    <row r="169" spans="1:31" ht="12" customHeight="1">
      <c r="A169" s="147"/>
      <c r="B169" s="297" t="s">
        <v>47</v>
      </c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8"/>
      <c r="N169" s="195">
        <v>804</v>
      </c>
      <c r="O169" s="165">
        <v>10</v>
      </c>
      <c r="P169" s="165">
        <v>4</v>
      </c>
      <c r="Q169" s="166" t="s">
        <v>488</v>
      </c>
      <c r="R169" s="198" t="s">
        <v>44</v>
      </c>
      <c r="S169" s="281"/>
      <c r="T169" s="282"/>
      <c r="U169" s="235">
        <v>20509.900000000001</v>
      </c>
      <c r="V169" s="235">
        <v>0</v>
      </c>
      <c r="W169" s="258">
        <v>20509.900000000001</v>
      </c>
      <c r="X169" s="283"/>
      <c r="Y169" s="283"/>
      <c r="Z169" s="283"/>
      <c r="AA169" s="283"/>
      <c r="AB169" s="283"/>
      <c r="AC169" s="283"/>
      <c r="AD169" s="283"/>
      <c r="AE169" s="164"/>
    </row>
    <row r="170" spans="1:31" ht="12" customHeight="1">
      <c r="A170" s="147"/>
      <c r="B170" s="297" t="s">
        <v>48</v>
      </c>
      <c r="C170" s="297"/>
      <c r="D170" s="297"/>
      <c r="E170" s="297"/>
      <c r="F170" s="297"/>
      <c r="G170" s="297"/>
      <c r="H170" s="297"/>
      <c r="I170" s="297"/>
      <c r="J170" s="297"/>
      <c r="K170" s="297"/>
      <c r="L170" s="297"/>
      <c r="M170" s="298"/>
      <c r="N170" s="195">
        <v>804</v>
      </c>
      <c r="O170" s="165">
        <v>10</v>
      </c>
      <c r="P170" s="165">
        <v>4</v>
      </c>
      <c r="Q170" s="166" t="s">
        <v>488</v>
      </c>
      <c r="R170" s="198" t="s">
        <v>45</v>
      </c>
      <c r="S170" s="281"/>
      <c r="T170" s="282"/>
      <c r="U170" s="235">
        <v>20509.900000000001</v>
      </c>
      <c r="V170" s="235">
        <v>0</v>
      </c>
      <c r="W170" s="258">
        <v>20509.900000000001</v>
      </c>
      <c r="X170" s="283"/>
      <c r="Y170" s="283"/>
      <c r="Z170" s="283"/>
      <c r="AA170" s="283"/>
      <c r="AB170" s="283"/>
      <c r="AC170" s="283"/>
      <c r="AD170" s="283"/>
      <c r="AE170" s="164"/>
    </row>
    <row r="171" spans="1:31" ht="21.75" customHeight="1">
      <c r="A171" s="147"/>
      <c r="B171" s="297" t="s">
        <v>480</v>
      </c>
      <c r="C171" s="297"/>
      <c r="D171" s="297"/>
      <c r="E171" s="297"/>
      <c r="F171" s="297"/>
      <c r="G171" s="297"/>
      <c r="H171" s="297"/>
      <c r="I171" s="297"/>
      <c r="J171" s="297"/>
      <c r="K171" s="297"/>
      <c r="L171" s="297"/>
      <c r="M171" s="298"/>
      <c r="N171" s="195">
        <v>804</v>
      </c>
      <c r="O171" s="165">
        <v>10</v>
      </c>
      <c r="P171" s="165">
        <v>4</v>
      </c>
      <c r="Q171" s="166" t="s">
        <v>488</v>
      </c>
      <c r="R171" s="198" t="s">
        <v>49</v>
      </c>
      <c r="S171" s="281"/>
      <c r="T171" s="282"/>
      <c r="U171" s="235">
        <v>20509.900000000001</v>
      </c>
      <c r="V171" s="235">
        <v>0</v>
      </c>
      <c r="W171" s="258">
        <v>20509.900000000001</v>
      </c>
      <c r="X171" s="283"/>
      <c r="Y171" s="283"/>
      <c r="Z171" s="283"/>
      <c r="AA171" s="283"/>
      <c r="AB171" s="283"/>
      <c r="AC171" s="283"/>
      <c r="AD171" s="283"/>
      <c r="AE171" s="164"/>
    </row>
    <row r="172" spans="1:31" ht="32.25" customHeight="1">
      <c r="A172" s="147"/>
      <c r="B172" s="297" t="s">
        <v>489</v>
      </c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8"/>
      <c r="N172" s="195">
        <v>804</v>
      </c>
      <c r="O172" s="165">
        <v>10</v>
      </c>
      <c r="P172" s="165">
        <v>4</v>
      </c>
      <c r="Q172" s="166" t="s">
        <v>490</v>
      </c>
      <c r="R172" s="198">
        <v>0</v>
      </c>
      <c r="S172" s="281"/>
      <c r="T172" s="282"/>
      <c r="U172" s="235">
        <v>2016.4</v>
      </c>
      <c r="V172" s="235">
        <v>0</v>
      </c>
      <c r="W172" s="258">
        <v>2016.4</v>
      </c>
      <c r="X172" s="283"/>
      <c r="Y172" s="283"/>
      <c r="Z172" s="283"/>
      <c r="AA172" s="283"/>
      <c r="AB172" s="283"/>
      <c r="AC172" s="283"/>
      <c r="AD172" s="283"/>
      <c r="AE172" s="164"/>
    </row>
    <row r="173" spans="1:31" ht="12" customHeight="1">
      <c r="A173" s="147"/>
      <c r="B173" s="297" t="s">
        <v>47</v>
      </c>
      <c r="C173" s="297"/>
      <c r="D173" s="297"/>
      <c r="E173" s="297"/>
      <c r="F173" s="297"/>
      <c r="G173" s="297"/>
      <c r="H173" s="297"/>
      <c r="I173" s="297"/>
      <c r="J173" s="297"/>
      <c r="K173" s="297"/>
      <c r="L173" s="297"/>
      <c r="M173" s="298"/>
      <c r="N173" s="195">
        <v>804</v>
      </c>
      <c r="O173" s="165">
        <v>10</v>
      </c>
      <c r="P173" s="165">
        <v>4</v>
      </c>
      <c r="Q173" s="166" t="s">
        <v>490</v>
      </c>
      <c r="R173" s="198" t="s">
        <v>44</v>
      </c>
      <c r="S173" s="281"/>
      <c r="T173" s="282"/>
      <c r="U173" s="235">
        <v>2016.4</v>
      </c>
      <c r="V173" s="235">
        <v>0</v>
      </c>
      <c r="W173" s="258">
        <v>2016.4</v>
      </c>
      <c r="X173" s="283"/>
      <c r="Y173" s="283"/>
      <c r="Z173" s="283"/>
      <c r="AA173" s="283"/>
      <c r="AB173" s="283"/>
      <c r="AC173" s="283"/>
      <c r="AD173" s="283"/>
      <c r="AE173" s="164"/>
    </row>
    <row r="174" spans="1:31" ht="12" customHeight="1">
      <c r="A174" s="147"/>
      <c r="B174" s="297" t="s">
        <v>48</v>
      </c>
      <c r="C174" s="297"/>
      <c r="D174" s="297"/>
      <c r="E174" s="297"/>
      <c r="F174" s="297"/>
      <c r="G174" s="297"/>
      <c r="H174" s="297"/>
      <c r="I174" s="297"/>
      <c r="J174" s="297"/>
      <c r="K174" s="297"/>
      <c r="L174" s="297"/>
      <c r="M174" s="298"/>
      <c r="N174" s="195">
        <v>804</v>
      </c>
      <c r="O174" s="165">
        <v>10</v>
      </c>
      <c r="P174" s="165">
        <v>4</v>
      </c>
      <c r="Q174" s="166" t="s">
        <v>490</v>
      </c>
      <c r="R174" s="198" t="s">
        <v>45</v>
      </c>
      <c r="S174" s="281"/>
      <c r="T174" s="282"/>
      <c r="U174" s="235">
        <v>2016.4</v>
      </c>
      <c r="V174" s="235">
        <v>0</v>
      </c>
      <c r="W174" s="258">
        <v>2016.4</v>
      </c>
      <c r="X174" s="283"/>
      <c r="Y174" s="283"/>
      <c r="Z174" s="283"/>
      <c r="AA174" s="283"/>
      <c r="AB174" s="283"/>
      <c r="AC174" s="283"/>
      <c r="AD174" s="283"/>
      <c r="AE174" s="164"/>
    </row>
    <row r="175" spans="1:31" ht="21.75" customHeight="1">
      <c r="A175" s="147"/>
      <c r="B175" s="297" t="s">
        <v>480</v>
      </c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8"/>
      <c r="N175" s="195">
        <v>804</v>
      </c>
      <c r="O175" s="165">
        <v>10</v>
      </c>
      <c r="P175" s="165">
        <v>4</v>
      </c>
      <c r="Q175" s="166" t="s">
        <v>490</v>
      </c>
      <c r="R175" s="198" t="s">
        <v>49</v>
      </c>
      <c r="S175" s="281"/>
      <c r="T175" s="282"/>
      <c r="U175" s="235">
        <v>2016.4</v>
      </c>
      <c r="V175" s="235">
        <v>0</v>
      </c>
      <c r="W175" s="258">
        <v>2016.4</v>
      </c>
      <c r="X175" s="283"/>
      <c r="Y175" s="283"/>
      <c r="Z175" s="283"/>
      <c r="AA175" s="283"/>
      <c r="AB175" s="283"/>
      <c r="AC175" s="283"/>
      <c r="AD175" s="283"/>
      <c r="AE175" s="164"/>
    </row>
    <row r="176" spans="1:31" ht="12" customHeight="1">
      <c r="A176" s="147"/>
      <c r="B176" s="297" t="s">
        <v>58</v>
      </c>
      <c r="C176" s="297"/>
      <c r="D176" s="297"/>
      <c r="E176" s="297"/>
      <c r="F176" s="297"/>
      <c r="G176" s="297"/>
      <c r="H176" s="297"/>
      <c r="I176" s="297"/>
      <c r="J176" s="297"/>
      <c r="K176" s="297"/>
      <c r="L176" s="297"/>
      <c r="M176" s="298"/>
      <c r="N176" s="195">
        <v>804</v>
      </c>
      <c r="O176" s="165">
        <v>10</v>
      </c>
      <c r="P176" s="165">
        <v>6</v>
      </c>
      <c r="Q176" s="166">
        <v>0</v>
      </c>
      <c r="R176" s="198">
        <v>0</v>
      </c>
      <c r="S176" s="281"/>
      <c r="T176" s="282"/>
      <c r="U176" s="235">
        <v>3164.1210000000001</v>
      </c>
      <c r="V176" s="235">
        <v>251.70699999999999</v>
      </c>
      <c r="W176" s="258">
        <v>3415.828</v>
      </c>
      <c r="X176" s="283"/>
      <c r="Y176" s="283"/>
      <c r="Z176" s="283"/>
      <c r="AA176" s="283"/>
      <c r="AB176" s="283"/>
      <c r="AC176" s="283"/>
      <c r="AD176" s="283"/>
      <c r="AE176" s="164"/>
    </row>
    <row r="177" spans="1:31" ht="21.75" customHeight="1">
      <c r="A177" s="147"/>
      <c r="B177" s="297" t="s">
        <v>155</v>
      </c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  <c r="M177" s="298"/>
      <c r="N177" s="195">
        <v>804</v>
      </c>
      <c r="O177" s="165">
        <v>10</v>
      </c>
      <c r="P177" s="165">
        <v>6</v>
      </c>
      <c r="Q177" s="166" t="s">
        <v>477</v>
      </c>
      <c r="R177" s="198">
        <v>0</v>
      </c>
      <c r="S177" s="281"/>
      <c r="T177" s="282"/>
      <c r="U177" s="235">
        <v>2794.3209999999999</v>
      </c>
      <c r="V177" s="235">
        <v>251.70699999999999</v>
      </c>
      <c r="W177" s="258">
        <v>3046.0279999999998</v>
      </c>
      <c r="X177" s="283"/>
      <c r="Y177" s="283"/>
      <c r="Z177" s="283"/>
      <c r="AA177" s="283"/>
      <c r="AB177" s="283"/>
      <c r="AC177" s="283"/>
      <c r="AD177" s="283"/>
      <c r="AE177" s="164"/>
    </row>
    <row r="178" spans="1:31" ht="21.75" customHeight="1">
      <c r="A178" s="147"/>
      <c r="B178" s="297" t="s">
        <v>59</v>
      </c>
      <c r="C178" s="297"/>
      <c r="D178" s="297"/>
      <c r="E178" s="297"/>
      <c r="F178" s="297"/>
      <c r="G178" s="297"/>
      <c r="H178" s="297"/>
      <c r="I178" s="297"/>
      <c r="J178" s="297"/>
      <c r="K178" s="297"/>
      <c r="L178" s="297"/>
      <c r="M178" s="298"/>
      <c r="N178" s="195">
        <v>804</v>
      </c>
      <c r="O178" s="165">
        <v>10</v>
      </c>
      <c r="P178" s="165">
        <v>6</v>
      </c>
      <c r="Q178" s="166" t="s">
        <v>512</v>
      </c>
      <c r="R178" s="198">
        <v>0</v>
      </c>
      <c r="S178" s="281"/>
      <c r="T178" s="282"/>
      <c r="U178" s="235">
        <v>2794.3209999999999</v>
      </c>
      <c r="V178" s="235">
        <v>251.70699999999999</v>
      </c>
      <c r="W178" s="258">
        <v>3046.0279999999998</v>
      </c>
      <c r="X178" s="283"/>
      <c r="Y178" s="283"/>
      <c r="Z178" s="283"/>
      <c r="AA178" s="283"/>
      <c r="AB178" s="283"/>
      <c r="AC178" s="283"/>
      <c r="AD178" s="283"/>
      <c r="AE178" s="164"/>
    </row>
    <row r="179" spans="1:31" ht="21.75" customHeight="1">
      <c r="A179" s="147"/>
      <c r="B179" s="297" t="s">
        <v>60</v>
      </c>
      <c r="C179" s="297"/>
      <c r="D179" s="297"/>
      <c r="E179" s="297"/>
      <c r="F179" s="297"/>
      <c r="G179" s="297"/>
      <c r="H179" s="297"/>
      <c r="I179" s="297"/>
      <c r="J179" s="297"/>
      <c r="K179" s="297"/>
      <c r="L179" s="297"/>
      <c r="M179" s="298"/>
      <c r="N179" s="195">
        <v>804</v>
      </c>
      <c r="O179" s="165">
        <v>10</v>
      </c>
      <c r="P179" s="165">
        <v>6</v>
      </c>
      <c r="Q179" s="166" t="s">
        <v>513</v>
      </c>
      <c r="R179" s="198">
        <v>0</v>
      </c>
      <c r="S179" s="281"/>
      <c r="T179" s="282"/>
      <c r="U179" s="235">
        <v>2794.3209999999999</v>
      </c>
      <c r="V179" s="235">
        <v>251.70699999999999</v>
      </c>
      <c r="W179" s="258">
        <v>3046.0279999999998</v>
      </c>
      <c r="X179" s="283"/>
      <c r="Y179" s="283"/>
      <c r="Z179" s="283"/>
      <c r="AA179" s="283"/>
      <c r="AB179" s="283"/>
      <c r="AC179" s="283"/>
      <c r="AD179" s="283"/>
      <c r="AE179" s="164"/>
    </row>
    <row r="180" spans="1:31" ht="53.25" customHeight="1">
      <c r="A180" s="147"/>
      <c r="B180" s="297" t="s">
        <v>17</v>
      </c>
      <c r="C180" s="297"/>
      <c r="D180" s="297"/>
      <c r="E180" s="297"/>
      <c r="F180" s="297"/>
      <c r="G180" s="297"/>
      <c r="H180" s="297"/>
      <c r="I180" s="297"/>
      <c r="J180" s="297"/>
      <c r="K180" s="297"/>
      <c r="L180" s="297"/>
      <c r="M180" s="298"/>
      <c r="N180" s="195">
        <v>804</v>
      </c>
      <c r="O180" s="165">
        <v>10</v>
      </c>
      <c r="P180" s="165">
        <v>6</v>
      </c>
      <c r="Q180" s="166" t="s">
        <v>513</v>
      </c>
      <c r="R180" s="198" t="s">
        <v>18</v>
      </c>
      <c r="S180" s="281"/>
      <c r="T180" s="282"/>
      <c r="U180" s="235">
        <v>2642.9209999999998</v>
      </c>
      <c r="V180" s="235">
        <v>251.70699999999999</v>
      </c>
      <c r="W180" s="258">
        <v>2894.6280000000002</v>
      </c>
      <c r="X180" s="283"/>
      <c r="Y180" s="283"/>
      <c r="Z180" s="283"/>
      <c r="AA180" s="283"/>
      <c r="AB180" s="283"/>
      <c r="AC180" s="283"/>
      <c r="AD180" s="283"/>
      <c r="AE180" s="164"/>
    </row>
    <row r="181" spans="1:31" ht="21.75" customHeight="1">
      <c r="A181" s="147"/>
      <c r="B181" s="297" t="s">
        <v>38</v>
      </c>
      <c r="C181" s="297"/>
      <c r="D181" s="297"/>
      <c r="E181" s="297"/>
      <c r="F181" s="297"/>
      <c r="G181" s="297"/>
      <c r="H181" s="297"/>
      <c r="I181" s="297"/>
      <c r="J181" s="297"/>
      <c r="K181" s="297"/>
      <c r="L181" s="297"/>
      <c r="M181" s="298"/>
      <c r="N181" s="195">
        <v>804</v>
      </c>
      <c r="O181" s="165">
        <v>10</v>
      </c>
      <c r="P181" s="165">
        <v>6</v>
      </c>
      <c r="Q181" s="166" t="s">
        <v>513</v>
      </c>
      <c r="R181" s="198" t="s">
        <v>39</v>
      </c>
      <c r="S181" s="281"/>
      <c r="T181" s="282"/>
      <c r="U181" s="235">
        <v>2642.9209999999998</v>
      </c>
      <c r="V181" s="235">
        <v>251.70699999999999</v>
      </c>
      <c r="W181" s="258">
        <v>2894.6280000000002</v>
      </c>
      <c r="X181" s="283"/>
      <c r="Y181" s="283"/>
      <c r="Z181" s="283"/>
      <c r="AA181" s="283"/>
      <c r="AB181" s="283"/>
      <c r="AC181" s="283"/>
      <c r="AD181" s="283"/>
      <c r="AE181" s="164"/>
    </row>
    <row r="182" spans="1:31" ht="21.75" customHeight="1">
      <c r="A182" s="147"/>
      <c r="B182" s="297" t="s">
        <v>330</v>
      </c>
      <c r="C182" s="297"/>
      <c r="D182" s="297"/>
      <c r="E182" s="297"/>
      <c r="F182" s="297"/>
      <c r="G182" s="297"/>
      <c r="H182" s="297"/>
      <c r="I182" s="297"/>
      <c r="J182" s="297"/>
      <c r="K182" s="297"/>
      <c r="L182" s="297"/>
      <c r="M182" s="298"/>
      <c r="N182" s="195">
        <v>804</v>
      </c>
      <c r="O182" s="165">
        <v>10</v>
      </c>
      <c r="P182" s="165">
        <v>6</v>
      </c>
      <c r="Q182" s="166" t="s">
        <v>513</v>
      </c>
      <c r="R182" s="198" t="s">
        <v>40</v>
      </c>
      <c r="S182" s="281"/>
      <c r="T182" s="282"/>
      <c r="U182" s="235">
        <v>2029.893</v>
      </c>
      <c r="V182" s="235">
        <v>193.32300000000001</v>
      </c>
      <c r="W182" s="258">
        <v>2223.2170000000001</v>
      </c>
      <c r="X182" s="283"/>
      <c r="Y182" s="283"/>
      <c r="Z182" s="283"/>
      <c r="AA182" s="283"/>
      <c r="AB182" s="283"/>
      <c r="AC182" s="283"/>
      <c r="AD182" s="283"/>
      <c r="AE182" s="164"/>
    </row>
    <row r="183" spans="1:31" ht="32.25" customHeight="1">
      <c r="A183" s="147"/>
      <c r="B183" s="297" t="s">
        <v>331</v>
      </c>
      <c r="C183" s="297"/>
      <c r="D183" s="297"/>
      <c r="E183" s="297"/>
      <c r="F183" s="297"/>
      <c r="G183" s="297"/>
      <c r="H183" s="297"/>
      <c r="I183" s="297"/>
      <c r="J183" s="297"/>
      <c r="K183" s="297"/>
      <c r="L183" s="297"/>
      <c r="M183" s="298"/>
      <c r="N183" s="195">
        <v>804</v>
      </c>
      <c r="O183" s="165">
        <v>10</v>
      </c>
      <c r="P183" s="165">
        <v>6</v>
      </c>
      <c r="Q183" s="166" t="s">
        <v>513</v>
      </c>
      <c r="R183" s="198" t="s">
        <v>42</v>
      </c>
      <c r="S183" s="281"/>
      <c r="T183" s="282"/>
      <c r="U183" s="235">
        <v>613.02800000000002</v>
      </c>
      <c r="V183" s="235">
        <v>58.384</v>
      </c>
      <c r="W183" s="258">
        <v>671.41099999999994</v>
      </c>
      <c r="X183" s="283"/>
      <c r="Y183" s="283"/>
      <c r="Z183" s="283"/>
      <c r="AA183" s="283"/>
      <c r="AB183" s="283"/>
      <c r="AC183" s="283"/>
      <c r="AD183" s="283"/>
      <c r="AE183" s="164"/>
    </row>
    <row r="184" spans="1:31" ht="21.75" customHeight="1">
      <c r="A184" s="147"/>
      <c r="B184" s="297" t="s">
        <v>342</v>
      </c>
      <c r="C184" s="297"/>
      <c r="D184" s="297"/>
      <c r="E184" s="297"/>
      <c r="F184" s="297"/>
      <c r="G184" s="297"/>
      <c r="H184" s="297"/>
      <c r="I184" s="297"/>
      <c r="J184" s="297"/>
      <c r="K184" s="297"/>
      <c r="L184" s="297"/>
      <c r="M184" s="298"/>
      <c r="N184" s="195">
        <v>804</v>
      </c>
      <c r="O184" s="165">
        <v>10</v>
      </c>
      <c r="P184" s="165">
        <v>6</v>
      </c>
      <c r="Q184" s="166" t="s">
        <v>513</v>
      </c>
      <c r="R184" s="198" t="s">
        <v>25</v>
      </c>
      <c r="S184" s="281"/>
      <c r="T184" s="282"/>
      <c r="U184" s="235">
        <v>148.6</v>
      </c>
      <c r="V184" s="235">
        <v>0</v>
      </c>
      <c r="W184" s="258">
        <v>148.6</v>
      </c>
      <c r="X184" s="283"/>
      <c r="Y184" s="283"/>
      <c r="Z184" s="283"/>
      <c r="AA184" s="283"/>
      <c r="AB184" s="283"/>
      <c r="AC184" s="283"/>
      <c r="AD184" s="283"/>
      <c r="AE184" s="164"/>
    </row>
    <row r="185" spans="1:31" ht="21.75" customHeight="1">
      <c r="A185" s="147"/>
      <c r="B185" s="297" t="s">
        <v>343</v>
      </c>
      <c r="C185" s="297"/>
      <c r="D185" s="297"/>
      <c r="E185" s="297"/>
      <c r="F185" s="297"/>
      <c r="G185" s="297"/>
      <c r="H185" s="297"/>
      <c r="I185" s="297"/>
      <c r="J185" s="297"/>
      <c r="K185" s="297"/>
      <c r="L185" s="297"/>
      <c r="M185" s="298"/>
      <c r="N185" s="195">
        <v>804</v>
      </c>
      <c r="O185" s="165">
        <v>10</v>
      </c>
      <c r="P185" s="165">
        <v>6</v>
      </c>
      <c r="Q185" s="166" t="s">
        <v>513</v>
      </c>
      <c r="R185" s="198" t="s">
        <v>27</v>
      </c>
      <c r="S185" s="281"/>
      <c r="T185" s="282"/>
      <c r="U185" s="235">
        <v>148.6</v>
      </c>
      <c r="V185" s="235">
        <v>0</v>
      </c>
      <c r="W185" s="258">
        <v>148.6</v>
      </c>
      <c r="X185" s="283"/>
      <c r="Y185" s="283"/>
      <c r="Z185" s="283"/>
      <c r="AA185" s="283"/>
      <c r="AB185" s="283"/>
      <c r="AC185" s="283"/>
      <c r="AD185" s="283"/>
      <c r="AE185" s="164"/>
    </row>
    <row r="186" spans="1:31" ht="21.75" customHeight="1">
      <c r="A186" s="147"/>
      <c r="B186" s="297" t="s">
        <v>344</v>
      </c>
      <c r="C186" s="297"/>
      <c r="D186" s="297"/>
      <c r="E186" s="297"/>
      <c r="F186" s="297"/>
      <c r="G186" s="297"/>
      <c r="H186" s="297"/>
      <c r="I186" s="297"/>
      <c r="J186" s="297"/>
      <c r="K186" s="297"/>
      <c r="L186" s="297"/>
      <c r="M186" s="298"/>
      <c r="N186" s="195">
        <v>804</v>
      </c>
      <c r="O186" s="165">
        <v>10</v>
      </c>
      <c r="P186" s="165">
        <v>6</v>
      </c>
      <c r="Q186" s="166" t="s">
        <v>513</v>
      </c>
      <c r="R186" s="198" t="s">
        <v>28</v>
      </c>
      <c r="S186" s="281"/>
      <c r="T186" s="282"/>
      <c r="U186" s="235">
        <v>127.9</v>
      </c>
      <c r="V186" s="235">
        <v>-3</v>
      </c>
      <c r="W186" s="258">
        <v>124.9</v>
      </c>
      <c r="X186" s="283"/>
      <c r="Y186" s="283"/>
      <c r="Z186" s="283"/>
      <c r="AA186" s="283"/>
      <c r="AB186" s="283"/>
      <c r="AC186" s="283"/>
      <c r="AD186" s="283"/>
      <c r="AE186" s="164"/>
    </row>
    <row r="187" spans="1:31" ht="12" customHeight="1">
      <c r="A187" s="147"/>
      <c r="B187" s="297" t="s">
        <v>345</v>
      </c>
      <c r="C187" s="297"/>
      <c r="D187" s="297"/>
      <c r="E187" s="297"/>
      <c r="F187" s="297"/>
      <c r="G187" s="297"/>
      <c r="H187" s="297"/>
      <c r="I187" s="297"/>
      <c r="J187" s="297"/>
      <c r="K187" s="297"/>
      <c r="L187" s="297"/>
      <c r="M187" s="298"/>
      <c r="N187" s="195">
        <v>804</v>
      </c>
      <c r="O187" s="165">
        <v>10</v>
      </c>
      <c r="P187" s="165">
        <v>6</v>
      </c>
      <c r="Q187" s="166" t="s">
        <v>513</v>
      </c>
      <c r="R187" s="198" t="s">
        <v>29</v>
      </c>
      <c r="S187" s="281"/>
      <c r="T187" s="282"/>
      <c r="U187" s="235">
        <v>20.7</v>
      </c>
      <c r="V187" s="235">
        <v>3</v>
      </c>
      <c r="W187" s="258">
        <v>23.7</v>
      </c>
      <c r="X187" s="283"/>
      <c r="Y187" s="283"/>
      <c r="Z187" s="283"/>
      <c r="AA187" s="283"/>
      <c r="AB187" s="283"/>
      <c r="AC187" s="283"/>
      <c r="AD187" s="283"/>
      <c r="AE187" s="164"/>
    </row>
    <row r="188" spans="1:31" ht="12" customHeight="1">
      <c r="A188" s="147"/>
      <c r="B188" s="297" t="s">
        <v>30</v>
      </c>
      <c r="C188" s="297"/>
      <c r="D188" s="297"/>
      <c r="E188" s="297"/>
      <c r="F188" s="297"/>
      <c r="G188" s="297"/>
      <c r="H188" s="297"/>
      <c r="I188" s="297"/>
      <c r="J188" s="297"/>
      <c r="K188" s="297"/>
      <c r="L188" s="297"/>
      <c r="M188" s="298"/>
      <c r="N188" s="195">
        <v>804</v>
      </c>
      <c r="O188" s="165">
        <v>10</v>
      </c>
      <c r="P188" s="165">
        <v>6</v>
      </c>
      <c r="Q188" s="166" t="s">
        <v>513</v>
      </c>
      <c r="R188" s="198" t="s">
        <v>31</v>
      </c>
      <c r="S188" s="281"/>
      <c r="T188" s="282"/>
      <c r="U188" s="235">
        <v>2.8</v>
      </c>
      <c r="V188" s="235">
        <v>0</v>
      </c>
      <c r="W188" s="258">
        <v>2.8</v>
      </c>
      <c r="X188" s="283"/>
      <c r="Y188" s="283"/>
      <c r="Z188" s="283"/>
      <c r="AA188" s="283"/>
      <c r="AB188" s="283"/>
      <c r="AC188" s="283"/>
      <c r="AD188" s="283"/>
      <c r="AE188" s="164"/>
    </row>
    <row r="189" spans="1:31" ht="12" customHeight="1">
      <c r="A189" s="147"/>
      <c r="B189" s="297" t="s">
        <v>346</v>
      </c>
      <c r="C189" s="297"/>
      <c r="D189" s="297"/>
      <c r="E189" s="297"/>
      <c r="F189" s="297"/>
      <c r="G189" s="297"/>
      <c r="H189" s="297"/>
      <c r="I189" s="297"/>
      <c r="J189" s="297"/>
      <c r="K189" s="297"/>
      <c r="L189" s="297"/>
      <c r="M189" s="298"/>
      <c r="N189" s="195">
        <v>804</v>
      </c>
      <c r="O189" s="165">
        <v>10</v>
      </c>
      <c r="P189" s="165">
        <v>6</v>
      </c>
      <c r="Q189" s="166" t="s">
        <v>513</v>
      </c>
      <c r="R189" s="198" t="s">
        <v>32</v>
      </c>
      <c r="S189" s="281"/>
      <c r="T189" s="282"/>
      <c r="U189" s="235">
        <v>2.8</v>
      </c>
      <c r="V189" s="235">
        <v>0</v>
      </c>
      <c r="W189" s="258">
        <v>2.8</v>
      </c>
      <c r="X189" s="283"/>
      <c r="Y189" s="283"/>
      <c r="Z189" s="283"/>
      <c r="AA189" s="283"/>
      <c r="AB189" s="283"/>
      <c r="AC189" s="283"/>
      <c r="AD189" s="283"/>
      <c r="AE189" s="164"/>
    </row>
    <row r="190" spans="1:31" ht="21.75" customHeight="1">
      <c r="A190" s="147"/>
      <c r="B190" s="297" t="s">
        <v>33</v>
      </c>
      <c r="C190" s="297"/>
      <c r="D190" s="297"/>
      <c r="E190" s="297"/>
      <c r="F190" s="297"/>
      <c r="G190" s="297"/>
      <c r="H190" s="297"/>
      <c r="I190" s="297"/>
      <c r="J190" s="297"/>
      <c r="K190" s="297"/>
      <c r="L190" s="297"/>
      <c r="M190" s="298"/>
      <c r="N190" s="195">
        <v>804</v>
      </c>
      <c r="O190" s="165">
        <v>10</v>
      </c>
      <c r="P190" s="165">
        <v>6</v>
      </c>
      <c r="Q190" s="166" t="s">
        <v>513</v>
      </c>
      <c r="R190" s="198" t="s">
        <v>34</v>
      </c>
      <c r="S190" s="281"/>
      <c r="T190" s="282"/>
      <c r="U190" s="235">
        <v>2.8</v>
      </c>
      <c r="V190" s="235">
        <v>-0.8</v>
      </c>
      <c r="W190" s="258">
        <v>2</v>
      </c>
      <c r="X190" s="283"/>
      <c r="Y190" s="283"/>
      <c r="Z190" s="283"/>
      <c r="AA190" s="283"/>
      <c r="AB190" s="283"/>
      <c r="AC190" s="283"/>
      <c r="AD190" s="283"/>
      <c r="AE190" s="164"/>
    </row>
    <row r="191" spans="1:31" ht="12" customHeight="1">
      <c r="A191" s="147"/>
      <c r="B191" s="297" t="s">
        <v>82</v>
      </c>
      <c r="C191" s="297"/>
      <c r="D191" s="297"/>
      <c r="E191" s="297"/>
      <c r="F191" s="297"/>
      <c r="G191" s="297"/>
      <c r="H191" s="297"/>
      <c r="I191" s="297"/>
      <c r="J191" s="297"/>
      <c r="K191" s="297"/>
      <c r="L191" s="297"/>
      <c r="M191" s="298"/>
      <c r="N191" s="195">
        <v>804</v>
      </c>
      <c r="O191" s="165">
        <v>10</v>
      </c>
      <c r="P191" s="165">
        <v>6</v>
      </c>
      <c r="Q191" s="166" t="s">
        <v>513</v>
      </c>
      <c r="R191" s="198" t="s">
        <v>83</v>
      </c>
      <c r="S191" s="281"/>
      <c r="T191" s="282"/>
      <c r="U191" s="235">
        <v>0</v>
      </c>
      <c r="V191" s="235">
        <v>0.8</v>
      </c>
      <c r="W191" s="258">
        <v>0.8</v>
      </c>
      <c r="X191" s="283"/>
      <c r="Y191" s="283"/>
      <c r="Z191" s="283"/>
      <c r="AA191" s="283"/>
      <c r="AB191" s="283"/>
      <c r="AC191" s="283"/>
      <c r="AD191" s="283"/>
      <c r="AE191" s="164"/>
    </row>
    <row r="192" spans="1:31" ht="21.75" customHeight="1">
      <c r="A192" s="147"/>
      <c r="B192" s="297" t="s">
        <v>155</v>
      </c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  <c r="M192" s="298"/>
      <c r="N192" s="195">
        <v>804</v>
      </c>
      <c r="O192" s="165">
        <v>10</v>
      </c>
      <c r="P192" s="165">
        <v>6</v>
      </c>
      <c r="Q192" s="166" t="s">
        <v>477</v>
      </c>
      <c r="R192" s="198">
        <v>0</v>
      </c>
      <c r="S192" s="281"/>
      <c r="T192" s="282"/>
      <c r="U192" s="235">
        <v>369.8</v>
      </c>
      <c r="V192" s="235">
        <v>0</v>
      </c>
      <c r="W192" s="258">
        <v>369.8</v>
      </c>
      <c r="X192" s="283"/>
      <c r="Y192" s="283"/>
      <c r="Z192" s="283"/>
      <c r="AA192" s="283"/>
      <c r="AB192" s="283"/>
      <c r="AC192" s="283"/>
      <c r="AD192" s="283"/>
      <c r="AE192" s="164"/>
    </row>
    <row r="193" spans="1:31" ht="21.75" customHeight="1">
      <c r="A193" s="147"/>
      <c r="B193" s="297" t="s">
        <v>59</v>
      </c>
      <c r="C193" s="297"/>
      <c r="D193" s="297"/>
      <c r="E193" s="297"/>
      <c r="F193" s="297"/>
      <c r="G193" s="297"/>
      <c r="H193" s="297"/>
      <c r="I193" s="297"/>
      <c r="J193" s="297"/>
      <c r="K193" s="297"/>
      <c r="L193" s="297"/>
      <c r="M193" s="298"/>
      <c r="N193" s="195">
        <v>804</v>
      </c>
      <c r="O193" s="165">
        <v>10</v>
      </c>
      <c r="P193" s="165">
        <v>6</v>
      </c>
      <c r="Q193" s="166" t="s">
        <v>512</v>
      </c>
      <c r="R193" s="198">
        <v>0</v>
      </c>
      <c r="S193" s="281"/>
      <c r="T193" s="282"/>
      <c r="U193" s="235">
        <v>369.8</v>
      </c>
      <c r="V193" s="235">
        <v>0</v>
      </c>
      <c r="W193" s="258">
        <v>369.8</v>
      </c>
      <c r="X193" s="283"/>
      <c r="Y193" s="283"/>
      <c r="Z193" s="283"/>
      <c r="AA193" s="283"/>
      <c r="AB193" s="283"/>
      <c r="AC193" s="283"/>
      <c r="AD193" s="283"/>
      <c r="AE193" s="164"/>
    </row>
    <row r="194" spans="1:31" ht="32.25" customHeight="1">
      <c r="A194" s="147"/>
      <c r="B194" s="297" t="s">
        <v>61</v>
      </c>
      <c r="C194" s="297"/>
      <c r="D194" s="297"/>
      <c r="E194" s="297"/>
      <c r="F194" s="297"/>
      <c r="G194" s="297"/>
      <c r="H194" s="297"/>
      <c r="I194" s="297"/>
      <c r="J194" s="297"/>
      <c r="K194" s="297"/>
      <c r="L194" s="297"/>
      <c r="M194" s="298"/>
      <c r="N194" s="195">
        <v>804</v>
      </c>
      <c r="O194" s="165">
        <v>10</v>
      </c>
      <c r="P194" s="165">
        <v>6</v>
      </c>
      <c r="Q194" s="166" t="s">
        <v>514</v>
      </c>
      <c r="R194" s="198">
        <v>0</v>
      </c>
      <c r="S194" s="281"/>
      <c r="T194" s="282"/>
      <c r="U194" s="235">
        <v>369.8</v>
      </c>
      <c r="V194" s="235">
        <v>0</v>
      </c>
      <c r="W194" s="258">
        <v>369.8</v>
      </c>
      <c r="X194" s="283"/>
      <c r="Y194" s="283"/>
      <c r="Z194" s="283"/>
      <c r="AA194" s="283"/>
      <c r="AB194" s="283"/>
      <c r="AC194" s="283"/>
      <c r="AD194" s="283"/>
      <c r="AE194" s="164"/>
    </row>
    <row r="195" spans="1:31" ht="21.75" customHeight="1">
      <c r="A195" s="147"/>
      <c r="B195" s="297" t="s">
        <v>342</v>
      </c>
      <c r="C195" s="297"/>
      <c r="D195" s="297"/>
      <c r="E195" s="297"/>
      <c r="F195" s="297"/>
      <c r="G195" s="297"/>
      <c r="H195" s="297"/>
      <c r="I195" s="297"/>
      <c r="J195" s="297"/>
      <c r="K195" s="297"/>
      <c r="L195" s="297"/>
      <c r="M195" s="298"/>
      <c r="N195" s="195">
        <v>804</v>
      </c>
      <c r="O195" s="165">
        <v>10</v>
      </c>
      <c r="P195" s="165">
        <v>6</v>
      </c>
      <c r="Q195" s="166" t="s">
        <v>514</v>
      </c>
      <c r="R195" s="198" t="s">
        <v>25</v>
      </c>
      <c r="S195" s="281"/>
      <c r="T195" s="282"/>
      <c r="U195" s="235">
        <v>369.8</v>
      </c>
      <c r="V195" s="235">
        <v>0</v>
      </c>
      <c r="W195" s="258">
        <v>369.8</v>
      </c>
      <c r="X195" s="283"/>
      <c r="Y195" s="283"/>
      <c r="Z195" s="283"/>
      <c r="AA195" s="283"/>
      <c r="AB195" s="283"/>
      <c r="AC195" s="283"/>
      <c r="AD195" s="283"/>
      <c r="AE195" s="164"/>
    </row>
    <row r="196" spans="1:31" ht="21.75" customHeight="1">
      <c r="A196" s="147"/>
      <c r="B196" s="297" t="s">
        <v>343</v>
      </c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8"/>
      <c r="N196" s="195">
        <v>804</v>
      </c>
      <c r="O196" s="165">
        <v>10</v>
      </c>
      <c r="P196" s="165">
        <v>6</v>
      </c>
      <c r="Q196" s="166" t="s">
        <v>514</v>
      </c>
      <c r="R196" s="198" t="s">
        <v>27</v>
      </c>
      <c r="S196" s="281"/>
      <c r="T196" s="282"/>
      <c r="U196" s="235">
        <v>369.8</v>
      </c>
      <c r="V196" s="235">
        <v>0</v>
      </c>
      <c r="W196" s="258">
        <v>369.8</v>
      </c>
      <c r="X196" s="283"/>
      <c r="Y196" s="283"/>
      <c r="Z196" s="283"/>
      <c r="AA196" s="283"/>
      <c r="AB196" s="283"/>
      <c r="AC196" s="283"/>
      <c r="AD196" s="283"/>
      <c r="AE196" s="164"/>
    </row>
    <row r="197" spans="1:31" ht="21.75" customHeight="1">
      <c r="A197" s="147"/>
      <c r="B197" s="297" t="s">
        <v>344</v>
      </c>
      <c r="C197" s="297"/>
      <c r="D197" s="297"/>
      <c r="E197" s="297"/>
      <c r="F197" s="297"/>
      <c r="G197" s="297"/>
      <c r="H197" s="297"/>
      <c r="I197" s="297"/>
      <c r="J197" s="297"/>
      <c r="K197" s="297"/>
      <c r="L197" s="297"/>
      <c r="M197" s="298"/>
      <c r="N197" s="195">
        <v>804</v>
      </c>
      <c r="O197" s="165">
        <v>10</v>
      </c>
      <c r="P197" s="165">
        <v>6</v>
      </c>
      <c r="Q197" s="166" t="s">
        <v>514</v>
      </c>
      <c r="R197" s="198" t="s">
        <v>28</v>
      </c>
      <c r="S197" s="281"/>
      <c r="T197" s="282"/>
      <c r="U197" s="235">
        <v>12.8</v>
      </c>
      <c r="V197" s="235">
        <v>0</v>
      </c>
      <c r="W197" s="258">
        <v>12.8</v>
      </c>
      <c r="X197" s="283"/>
      <c r="Y197" s="283"/>
      <c r="Z197" s="283"/>
      <c r="AA197" s="283"/>
      <c r="AB197" s="283"/>
      <c r="AC197" s="283"/>
      <c r="AD197" s="283"/>
      <c r="AE197" s="164"/>
    </row>
    <row r="198" spans="1:31" ht="12" customHeight="1">
      <c r="A198" s="147"/>
      <c r="B198" s="297" t="s">
        <v>345</v>
      </c>
      <c r="C198" s="297"/>
      <c r="D198" s="297"/>
      <c r="E198" s="297"/>
      <c r="F198" s="297"/>
      <c r="G198" s="297"/>
      <c r="H198" s="297"/>
      <c r="I198" s="297"/>
      <c r="J198" s="297"/>
      <c r="K198" s="297"/>
      <c r="L198" s="297"/>
      <c r="M198" s="298"/>
      <c r="N198" s="195">
        <v>804</v>
      </c>
      <c r="O198" s="165">
        <v>10</v>
      </c>
      <c r="P198" s="165">
        <v>6</v>
      </c>
      <c r="Q198" s="166" t="s">
        <v>514</v>
      </c>
      <c r="R198" s="198" t="s">
        <v>29</v>
      </c>
      <c r="S198" s="281"/>
      <c r="T198" s="282"/>
      <c r="U198" s="235">
        <v>357</v>
      </c>
      <c r="V198" s="235">
        <v>0</v>
      </c>
      <c r="W198" s="258">
        <v>357</v>
      </c>
      <c r="X198" s="283"/>
      <c r="Y198" s="283"/>
      <c r="Z198" s="283"/>
      <c r="AA198" s="283"/>
      <c r="AB198" s="283"/>
      <c r="AC198" s="283"/>
      <c r="AD198" s="283"/>
      <c r="AE198" s="164"/>
    </row>
    <row r="199" spans="1:31" ht="21.75" customHeight="1">
      <c r="A199" s="147"/>
      <c r="B199" s="297" t="s">
        <v>537</v>
      </c>
      <c r="C199" s="297"/>
      <c r="D199" s="297"/>
      <c r="E199" s="297"/>
      <c r="F199" s="297"/>
      <c r="G199" s="297"/>
      <c r="H199" s="297"/>
      <c r="I199" s="297"/>
      <c r="J199" s="297"/>
      <c r="K199" s="297"/>
      <c r="L199" s="297"/>
      <c r="M199" s="298"/>
      <c r="N199" s="195">
        <v>805</v>
      </c>
      <c r="O199" s="165">
        <v>0</v>
      </c>
      <c r="P199" s="165">
        <v>0</v>
      </c>
      <c r="Q199" s="166">
        <v>0</v>
      </c>
      <c r="R199" s="198">
        <v>0</v>
      </c>
      <c r="S199" s="281"/>
      <c r="T199" s="282"/>
      <c r="U199" s="235">
        <v>3119.0650000000001</v>
      </c>
      <c r="V199" s="235">
        <v>217.93</v>
      </c>
      <c r="W199" s="258">
        <v>3336.9940000000001</v>
      </c>
      <c r="X199" s="283"/>
      <c r="Y199" s="283"/>
      <c r="Z199" s="283"/>
      <c r="AA199" s="283"/>
      <c r="AB199" s="283"/>
      <c r="AC199" s="283"/>
      <c r="AD199" s="283"/>
      <c r="AE199" s="164"/>
    </row>
    <row r="200" spans="1:31" ht="12" customHeight="1">
      <c r="A200" s="147"/>
      <c r="B200" s="297" t="s">
        <v>416</v>
      </c>
      <c r="C200" s="297"/>
      <c r="D200" s="297"/>
      <c r="E200" s="297"/>
      <c r="F200" s="297"/>
      <c r="G200" s="297"/>
      <c r="H200" s="297"/>
      <c r="I200" s="297"/>
      <c r="J200" s="297"/>
      <c r="K200" s="297"/>
      <c r="L200" s="297"/>
      <c r="M200" s="298"/>
      <c r="N200" s="195">
        <v>805</v>
      </c>
      <c r="O200" s="165">
        <v>4</v>
      </c>
      <c r="P200" s="165">
        <v>0</v>
      </c>
      <c r="Q200" s="166">
        <v>0</v>
      </c>
      <c r="R200" s="198">
        <v>0</v>
      </c>
      <c r="S200" s="281"/>
      <c r="T200" s="282"/>
      <c r="U200" s="235">
        <v>3119.0650000000001</v>
      </c>
      <c r="V200" s="235">
        <v>217.93</v>
      </c>
      <c r="W200" s="258">
        <v>3336.9940000000001</v>
      </c>
      <c r="X200" s="283"/>
      <c r="Y200" s="283"/>
      <c r="Z200" s="283"/>
      <c r="AA200" s="283"/>
      <c r="AB200" s="283"/>
      <c r="AC200" s="283"/>
      <c r="AD200" s="283"/>
      <c r="AE200" s="164"/>
    </row>
    <row r="201" spans="1:31" ht="12" customHeight="1">
      <c r="A201" s="147"/>
      <c r="B201" s="297" t="s">
        <v>63</v>
      </c>
      <c r="C201" s="297"/>
      <c r="D201" s="297"/>
      <c r="E201" s="297"/>
      <c r="F201" s="297"/>
      <c r="G201" s="297"/>
      <c r="H201" s="297"/>
      <c r="I201" s="297"/>
      <c r="J201" s="297"/>
      <c r="K201" s="297"/>
      <c r="L201" s="297"/>
      <c r="M201" s="298"/>
      <c r="N201" s="195">
        <v>805</v>
      </c>
      <c r="O201" s="165">
        <v>4</v>
      </c>
      <c r="P201" s="165">
        <v>5</v>
      </c>
      <c r="Q201" s="166">
        <v>0</v>
      </c>
      <c r="R201" s="198">
        <v>0</v>
      </c>
      <c r="S201" s="281"/>
      <c r="T201" s="282"/>
      <c r="U201" s="235">
        <v>2782.8629999999998</v>
      </c>
      <c r="V201" s="235">
        <v>185.911</v>
      </c>
      <c r="W201" s="258">
        <v>2968.7730000000001</v>
      </c>
      <c r="X201" s="283"/>
      <c r="Y201" s="283"/>
      <c r="Z201" s="283"/>
      <c r="AA201" s="283"/>
      <c r="AB201" s="283"/>
      <c r="AC201" s="283"/>
      <c r="AD201" s="283"/>
      <c r="AE201" s="164"/>
    </row>
    <row r="202" spans="1:31" ht="21.75" customHeight="1">
      <c r="A202" s="147"/>
      <c r="B202" s="297" t="s">
        <v>65</v>
      </c>
      <c r="C202" s="297"/>
      <c r="D202" s="297"/>
      <c r="E202" s="297"/>
      <c r="F202" s="297"/>
      <c r="G202" s="297"/>
      <c r="H202" s="297"/>
      <c r="I202" s="297"/>
      <c r="J202" s="297"/>
      <c r="K202" s="297"/>
      <c r="L202" s="297"/>
      <c r="M202" s="298"/>
      <c r="N202" s="195">
        <v>805</v>
      </c>
      <c r="O202" s="165">
        <v>4</v>
      </c>
      <c r="P202" s="165">
        <v>5</v>
      </c>
      <c r="Q202" s="166" t="s">
        <v>417</v>
      </c>
      <c r="R202" s="198">
        <v>0</v>
      </c>
      <c r="S202" s="281"/>
      <c r="T202" s="282"/>
      <c r="U202" s="235">
        <v>363.423</v>
      </c>
      <c r="V202" s="235">
        <v>0</v>
      </c>
      <c r="W202" s="258">
        <v>363.423</v>
      </c>
      <c r="X202" s="283"/>
      <c r="Y202" s="283"/>
      <c r="Z202" s="283"/>
      <c r="AA202" s="283"/>
      <c r="AB202" s="283"/>
      <c r="AC202" s="283"/>
      <c r="AD202" s="283"/>
      <c r="AE202" s="164"/>
    </row>
    <row r="203" spans="1:31" ht="32.25" customHeight="1">
      <c r="A203" s="147"/>
      <c r="B203" s="297" t="s">
        <v>68</v>
      </c>
      <c r="C203" s="297"/>
      <c r="D203" s="297"/>
      <c r="E203" s="297"/>
      <c r="F203" s="297"/>
      <c r="G203" s="297"/>
      <c r="H203" s="297"/>
      <c r="I203" s="297"/>
      <c r="J203" s="297"/>
      <c r="K203" s="297"/>
      <c r="L203" s="297"/>
      <c r="M203" s="298"/>
      <c r="N203" s="195">
        <v>805</v>
      </c>
      <c r="O203" s="165">
        <v>4</v>
      </c>
      <c r="P203" s="165">
        <v>5</v>
      </c>
      <c r="Q203" s="166" t="s">
        <v>418</v>
      </c>
      <c r="R203" s="198">
        <v>0</v>
      </c>
      <c r="S203" s="281"/>
      <c r="T203" s="282"/>
      <c r="U203" s="235">
        <v>363.423</v>
      </c>
      <c r="V203" s="235">
        <v>0</v>
      </c>
      <c r="W203" s="258">
        <v>363.423</v>
      </c>
      <c r="X203" s="283"/>
      <c r="Y203" s="283"/>
      <c r="Z203" s="283"/>
      <c r="AA203" s="283"/>
      <c r="AB203" s="283"/>
      <c r="AC203" s="283"/>
      <c r="AD203" s="283"/>
      <c r="AE203" s="164"/>
    </row>
    <row r="204" spans="1:31" ht="12" customHeight="1">
      <c r="A204" s="147"/>
      <c r="B204" s="297" t="s">
        <v>419</v>
      </c>
      <c r="C204" s="297"/>
      <c r="D204" s="297"/>
      <c r="E204" s="297"/>
      <c r="F204" s="297"/>
      <c r="G204" s="297"/>
      <c r="H204" s="297"/>
      <c r="I204" s="297"/>
      <c r="J204" s="297"/>
      <c r="K204" s="297"/>
      <c r="L204" s="297"/>
      <c r="M204" s="298"/>
      <c r="N204" s="195">
        <v>805</v>
      </c>
      <c r="O204" s="165">
        <v>4</v>
      </c>
      <c r="P204" s="165">
        <v>5</v>
      </c>
      <c r="Q204" s="166" t="s">
        <v>420</v>
      </c>
      <c r="R204" s="198">
        <v>0</v>
      </c>
      <c r="S204" s="281"/>
      <c r="T204" s="282"/>
      <c r="U204" s="235">
        <v>363.423</v>
      </c>
      <c r="V204" s="235">
        <v>0</v>
      </c>
      <c r="W204" s="258">
        <v>363.423</v>
      </c>
      <c r="X204" s="283"/>
      <c r="Y204" s="283"/>
      <c r="Z204" s="283"/>
      <c r="AA204" s="283"/>
      <c r="AB204" s="283"/>
      <c r="AC204" s="283"/>
      <c r="AD204" s="283"/>
      <c r="AE204" s="164"/>
    </row>
    <row r="205" spans="1:31" ht="21.75" customHeight="1">
      <c r="A205" s="147"/>
      <c r="B205" s="297" t="s">
        <v>342</v>
      </c>
      <c r="C205" s="297"/>
      <c r="D205" s="297"/>
      <c r="E205" s="297"/>
      <c r="F205" s="297"/>
      <c r="G205" s="297"/>
      <c r="H205" s="297"/>
      <c r="I205" s="297"/>
      <c r="J205" s="297"/>
      <c r="K205" s="297"/>
      <c r="L205" s="297"/>
      <c r="M205" s="298"/>
      <c r="N205" s="195">
        <v>805</v>
      </c>
      <c r="O205" s="165">
        <v>4</v>
      </c>
      <c r="P205" s="165">
        <v>5</v>
      </c>
      <c r="Q205" s="166" t="s">
        <v>420</v>
      </c>
      <c r="R205" s="198" t="s">
        <v>25</v>
      </c>
      <c r="S205" s="281"/>
      <c r="T205" s="282"/>
      <c r="U205" s="235">
        <v>133</v>
      </c>
      <c r="V205" s="235">
        <v>0</v>
      </c>
      <c r="W205" s="258">
        <v>133</v>
      </c>
      <c r="X205" s="283"/>
      <c r="Y205" s="283"/>
      <c r="Z205" s="283"/>
      <c r="AA205" s="283"/>
      <c r="AB205" s="283"/>
      <c r="AC205" s="283"/>
      <c r="AD205" s="283"/>
      <c r="AE205" s="164"/>
    </row>
    <row r="206" spans="1:31" ht="21.75" customHeight="1">
      <c r="A206" s="147"/>
      <c r="B206" s="297" t="s">
        <v>343</v>
      </c>
      <c r="C206" s="297"/>
      <c r="D206" s="297"/>
      <c r="E206" s="297"/>
      <c r="F206" s="297"/>
      <c r="G206" s="297"/>
      <c r="H206" s="297"/>
      <c r="I206" s="297"/>
      <c r="J206" s="297"/>
      <c r="K206" s="297"/>
      <c r="L206" s="297"/>
      <c r="M206" s="298"/>
      <c r="N206" s="195">
        <v>805</v>
      </c>
      <c r="O206" s="165">
        <v>4</v>
      </c>
      <c r="P206" s="165">
        <v>5</v>
      </c>
      <c r="Q206" s="166" t="s">
        <v>420</v>
      </c>
      <c r="R206" s="198" t="s">
        <v>27</v>
      </c>
      <c r="S206" s="281"/>
      <c r="T206" s="282"/>
      <c r="U206" s="235">
        <v>133</v>
      </c>
      <c r="V206" s="235">
        <v>0</v>
      </c>
      <c r="W206" s="258">
        <v>133</v>
      </c>
      <c r="X206" s="283"/>
      <c r="Y206" s="283"/>
      <c r="Z206" s="283"/>
      <c r="AA206" s="283"/>
      <c r="AB206" s="283"/>
      <c r="AC206" s="283"/>
      <c r="AD206" s="283"/>
      <c r="AE206" s="164"/>
    </row>
    <row r="207" spans="1:31" ht="12" customHeight="1">
      <c r="A207" s="147"/>
      <c r="B207" s="297" t="s">
        <v>345</v>
      </c>
      <c r="C207" s="297"/>
      <c r="D207" s="297"/>
      <c r="E207" s="297"/>
      <c r="F207" s="297"/>
      <c r="G207" s="297"/>
      <c r="H207" s="297"/>
      <c r="I207" s="297"/>
      <c r="J207" s="297"/>
      <c r="K207" s="297"/>
      <c r="L207" s="297"/>
      <c r="M207" s="298"/>
      <c r="N207" s="195">
        <v>805</v>
      </c>
      <c r="O207" s="165">
        <v>4</v>
      </c>
      <c r="P207" s="165">
        <v>5</v>
      </c>
      <c r="Q207" s="166" t="s">
        <v>420</v>
      </c>
      <c r="R207" s="198" t="s">
        <v>29</v>
      </c>
      <c r="S207" s="281"/>
      <c r="T207" s="282"/>
      <c r="U207" s="235">
        <v>133</v>
      </c>
      <c r="V207" s="235">
        <v>0</v>
      </c>
      <c r="W207" s="258">
        <v>133</v>
      </c>
      <c r="X207" s="283"/>
      <c r="Y207" s="283"/>
      <c r="Z207" s="283"/>
      <c r="AA207" s="283"/>
      <c r="AB207" s="283"/>
      <c r="AC207" s="283"/>
      <c r="AD207" s="283"/>
      <c r="AE207" s="164"/>
    </row>
    <row r="208" spans="1:31" ht="12" customHeight="1">
      <c r="A208" s="147"/>
      <c r="B208" s="297" t="s">
        <v>30</v>
      </c>
      <c r="C208" s="297"/>
      <c r="D208" s="297"/>
      <c r="E208" s="297"/>
      <c r="F208" s="297"/>
      <c r="G208" s="297"/>
      <c r="H208" s="297"/>
      <c r="I208" s="297"/>
      <c r="J208" s="297"/>
      <c r="K208" s="297"/>
      <c r="L208" s="297"/>
      <c r="M208" s="298"/>
      <c r="N208" s="195">
        <v>805</v>
      </c>
      <c r="O208" s="165">
        <v>4</v>
      </c>
      <c r="P208" s="165">
        <v>5</v>
      </c>
      <c r="Q208" s="166" t="s">
        <v>420</v>
      </c>
      <c r="R208" s="198" t="s">
        <v>31</v>
      </c>
      <c r="S208" s="281"/>
      <c r="T208" s="282"/>
      <c r="U208" s="235">
        <v>230.423</v>
      </c>
      <c r="V208" s="235">
        <v>0</v>
      </c>
      <c r="W208" s="258">
        <v>230.423</v>
      </c>
      <c r="X208" s="283"/>
      <c r="Y208" s="283"/>
      <c r="Z208" s="283"/>
      <c r="AA208" s="283"/>
      <c r="AB208" s="283"/>
      <c r="AC208" s="283"/>
      <c r="AD208" s="283"/>
      <c r="AE208" s="164"/>
    </row>
    <row r="209" spans="1:31" ht="42.75" customHeight="1">
      <c r="A209" s="147"/>
      <c r="B209" s="297" t="s">
        <v>421</v>
      </c>
      <c r="C209" s="297"/>
      <c r="D209" s="297"/>
      <c r="E209" s="297"/>
      <c r="F209" s="297"/>
      <c r="G209" s="297"/>
      <c r="H209" s="297"/>
      <c r="I209" s="297"/>
      <c r="J209" s="297"/>
      <c r="K209" s="297"/>
      <c r="L209" s="297"/>
      <c r="M209" s="298"/>
      <c r="N209" s="195">
        <v>805</v>
      </c>
      <c r="O209" s="165">
        <v>4</v>
      </c>
      <c r="P209" s="165">
        <v>5</v>
      </c>
      <c r="Q209" s="166" t="s">
        <v>420</v>
      </c>
      <c r="R209" s="198" t="s">
        <v>67</v>
      </c>
      <c r="S209" s="281"/>
      <c r="T209" s="282"/>
      <c r="U209" s="235">
        <v>230.423</v>
      </c>
      <c r="V209" s="235">
        <v>0</v>
      </c>
      <c r="W209" s="258">
        <v>230.423</v>
      </c>
      <c r="X209" s="283"/>
      <c r="Y209" s="283"/>
      <c r="Z209" s="283"/>
      <c r="AA209" s="283"/>
      <c r="AB209" s="283"/>
      <c r="AC209" s="283"/>
      <c r="AD209" s="283"/>
      <c r="AE209" s="164"/>
    </row>
    <row r="210" spans="1:31" ht="74.25" customHeight="1">
      <c r="A210" s="147"/>
      <c r="B210" s="297" t="s">
        <v>422</v>
      </c>
      <c r="C210" s="297"/>
      <c r="D210" s="297"/>
      <c r="E210" s="297"/>
      <c r="F210" s="297"/>
      <c r="G210" s="297"/>
      <c r="H210" s="297"/>
      <c r="I210" s="297"/>
      <c r="J210" s="297"/>
      <c r="K210" s="297"/>
      <c r="L210" s="297"/>
      <c r="M210" s="298"/>
      <c r="N210" s="195">
        <v>805</v>
      </c>
      <c r="O210" s="165">
        <v>4</v>
      </c>
      <c r="P210" s="165">
        <v>5</v>
      </c>
      <c r="Q210" s="166" t="s">
        <v>420</v>
      </c>
      <c r="R210" s="198" t="s">
        <v>114</v>
      </c>
      <c r="S210" s="281"/>
      <c r="T210" s="282"/>
      <c r="U210" s="235">
        <v>230.423</v>
      </c>
      <c r="V210" s="235">
        <v>0</v>
      </c>
      <c r="W210" s="258">
        <v>230.423</v>
      </c>
      <c r="X210" s="283"/>
      <c r="Y210" s="283"/>
      <c r="Z210" s="283"/>
      <c r="AA210" s="283"/>
      <c r="AB210" s="283"/>
      <c r="AC210" s="283"/>
      <c r="AD210" s="283"/>
      <c r="AE210" s="164"/>
    </row>
    <row r="211" spans="1:31" ht="21.75" customHeight="1">
      <c r="A211" s="147"/>
      <c r="B211" s="297" t="s">
        <v>60</v>
      </c>
      <c r="C211" s="297"/>
      <c r="D211" s="297"/>
      <c r="E211" s="297"/>
      <c r="F211" s="297"/>
      <c r="G211" s="297"/>
      <c r="H211" s="297"/>
      <c r="I211" s="297"/>
      <c r="J211" s="297"/>
      <c r="K211" s="297"/>
      <c r="L211" s="297"/>
      <c r="M211" s="298"/>
      <c r="N211" s="195">
        <v>805</v>
      </c>
      <c r="O211" s="165">
        <v>4</v>
      </c>
      <c r="P211" s="165">
        <v>5</v>
      </c>
      <c r="Q211" s="166" t="s">
        <v>360</v>
      </c>
      <c r="R211" s="198">
        <v>0</v>
      </c>
      <c r="S211" s="281"/>
      <c r="T211" s="282"/>
      <c r="U211" s="235">
        <v>2419.44</v>
      </c>
      <c r="V211" s="235">
        <v>185.911</v>
      </c>
      <c r="W211" s="258">
        <v>2605.35</v>
      </c>
      <c r="X211" s="283"/>
      <c r="Y211" s="283"/>
      <c r="Z211" s="283"/>
      <c r="AA211" s="283"/>
      <c r="AB211" s="283"/>
      <c r="AC211" s="283"/>
      <c r="AD211" s="283"/>
      <c r="AE211" s="164"/>
    </row>
    <row r="212" spans="1:31" ht="42.75" customHeight="1">
      <c r="A212" s="147"/>
      <c r="B212" s="297" t="s">
        <v>361</v>
      </c>
      <c r="C212" s="297"/>
      <c r="D212" s="297"/>
      <c r="E212" s="297"/>
      <c r="F212" s="297"/>
      <c r="G212" s="297"/>
      <c r="H212" s="297"/>
      <c r="I212" s="297"/>
      <c r="J212" s="297"/>
      <c r="K212" s="297"/>
      <c r="L212" s="297"/>
      <c r="M212" s="298"/>
      <c r="N212" s="195">
        <v>805</v>
      </c>
      <c r="O212" s="165">
        <v>4</v>
      </c>
      <c r="P212" s="165">
        <v>5</v>
      </c>
      <c r="Q212" s="166" t="s">
        <v>362</v>
      </c>
      <c r="R212" s="198">
        <v>0</v>
      </c>
      <c r="S212" s="281"/>
      <c r="T212" s="282"/>
      <c r="U212" s="235">
        <v>1952.058</v>
      </c>
      <c r="V212" s="235">
        <v>185.911</v>
      </c>
      <c r="W212" s="258">
        <v>2137.9679999999998</v>
      </c>
      <c r="X212" s="283"/>
      <c r="Y212" s="283"/>
      <c r="Z212" s="283"/>
      <c r="AA212" s="283"/>
      <c r="AB212" s="283"/>
      <c r="AC212" s="283"/>
      <c r="AD212" s="283"/>
      <c r="AE212" s="164"/>
    </row>
    <row r="213" spans="1:31" ht="53.25" customHeight="1">
      <c r="A213" s="147"/>
      <c r="B213" s="297" t="s">
        <v>17</v>
      </c>
      <c r="C213" s="297"/>
      <c r="D213" s="297"/>
      <c r="E213" s="297"/>
      <c r="F213" s="297"/>
      <c r="G213" s="297"/>
      <c r="H213" s="297"/>
      <c r="I213" s="297"/>
      <c r="J213" s="297"/>
      <c r="K213" s="297"/>
      <c r="L213" s="297"/>
      <c r="M213" s="298"/>
      <c r="N213" s="195">
        <v>805</v>
      </c>
      <c r="O213" s="165">
        <v>4</v>
      </c>
      <c r="P213" s="165">
        <v>5</v>
      </c>
      <c r="Q213" s="166" t="s">
        <v>362</v>
      </c>
      <c r="R213" s="198" t="s">
        <v>18</v>
      </c>
      <c r="S213" s="281"/>
      <c r="T213" s="282"/>
      <c r="U213" s="235">
        <v>1952.058</v>
      </c>
      <c r="V213" s="235">
        <v>185.911</v>
      </c>
      <c r="W213" s="258">
        <v>2137.9679999999998</v>
      </c>
      <c r="X213" s="283"/>
      <c r="Y213" s="283"/>
      <c r="Z213" s="283"/>
      <c r="AA213" s="283"/>
      <c r="AB213" s="283"/>
      <c r="AC213" s="283"/>
      <c r="AD213" s="283"/>
      <c r="AE213" s="164"/>
    </row>
    <row r="214" spans="1:31" ht="21.75" customHeight="1">
      <c r="A214" s="147"/>
      <c r="B214" s="297" t="s">
        <v>38</v>
      </c>
      <c r="C214" s="297"/>
      <c r="D214" s="297"/>
      <c r="E214" s="297"/>
      <c r="F214" s="297"/>
      <c r="G214" s="297"/>
      <c r="H214" s="297"/>
      <c r="I214" s="297"/>
      <c r="J214" s="297"/>
      <c r="K214" s="297"/>
      <c r="L214" s="297"/>
      <c r="M214" s="298"/>
      <c r="N214" s="195">
        <v>805</v>
      </c>
      <c r="O214" s="165">
        <v>4</v>
      </c>
      <c r="P214" s="165">
        <v>5</v>
      </c>
      <c r="Q214" s="166" t="s">
        <v>362</v>
      </c>
      <c r="R214" s="198" t="s">
        <v>39</v>
      </c>
      <c r="S214" s="281"/>
      <c r="T214" s="282"/>
      <c r="U214" s="235">
        <v>1952.058</v>
      </c>
      <c r="V214" s="235">
        <v>185.911</v>
      </c>
      <c r="W214" s="258">
        <v>2137.9679999999998</v>
      </c>
      <c r="X214" s="283"/>
      <c r="Y214" s="283"/>
      <c r="Z214" s="283"/>
      <c r="AA214" s="283"/>
      <c r="AB214" s="283"/>
      <c r="AC214" s="283"/>
      <c r="AD214" s="283"/>
      <c r="AE214" s="164"/>
    </row>
    <row r="215" spans="1:31" ht="21.75" customHeight="1">
      <c r="A215" s="147"/>
      <c r="B215" s="297" t="s">
        <v>330</v>
      </c>
      <c r="C215" s="297"/>
      <c r="D215" s="297"/>
      <c r="E215" s="297"/>
      <c r="F215" s="297"/>
      <c r="G215" s="297"/>
      <c r="H215" s="297"/>
      <c r="I215" s="297"/>
      <c r="J215" s="297"/>
      <c r="K215" s="297"/>
      <c r="L215" s="297"/>
      <c r="M215" s="298"/>
      <c r="N215" s="195">
        <v>805</v>
      </c>
      <c r="O215" s="165">
        <v>4</v>
      </c>
      <c r="P215" s="165">
        <v>5</v>
      </c>
      <c r="Q215" s="166" t="s">
        <v>362</v>
      </c>
      <c r="R215" s="198" t="s">
        <v>40</v>
      </c>
      <c r="S215" s="281"/>
      <c r="T215" s="282"/>
      <c r="U215" s="235">
        <v>1499.2760000000001</v>
      </c>
      <c r="V215" s="235">
        <v>142.78899999999999</v>
      </c>
      <c r="W215" s="258">
        <v>1642.0650000000001</v>
      </c>
      <c r="X215" s="283"/>
      <c r="Y215" s="283"/>
      <c r="Z215" s="283"/>
      <c r="AA215" s="283"/>
      <c r="AB215" s="283"/>
      <c r="AC215" s="283"/>
      <c r="AD215" s="283"/>
      <c r="AE215" s="164"/>
    </row>
    <row r="216" spans="1:31" ht="32.25" customHeight="1">
      <c r="A216" s="147"/>
      <c r="B216" s="297" t="s">
        <v>331</v>
      </c>
      <c r="C216" s="297"/>
      <c r="D216" s="297"/>
      <c r="E216" s="297"/>
      <c r="F216" s="297"/>
      <c r="G216" s="297"/>
      <c r="H216" s="297"/>
      <c r="I216" s="297"/>
      <c r="J216" s="297"/>
      <c r="K216" s="297"/>
      <c r="L216" s="297"/>
      <c r="M216" s="298"/>
      <c r="N216" s="195">
        <v>805</v>
      </c>
      <c r="O216" s="165">
        <v>4</v>
      </c>
      <c r="P216" s="165">
        <v>5</v>
      </c>
      <c r="Q216" s="166" t="s">
        <v>362</v>
      </c>
      <c r="R216" s="198" t="s">
        <v>42</v>
      </c>
      <c r="S216" s="281"/>
      <c r="T216" s="282"/>
      <c r="U216" s="235">
        <v>452.78199999999998</v>
      </c>
      <c r="V216" s="235">
        <v>43.122</v>
      </c>
      <c r="W216" s="258">
        <v>495.90300000000002</v>
      </c>
      <c r="X216" s="283"/>
      <c r="Y216" s="283"/>
      <c r="Z216" s="283"/>
      <c r="AA216" s="283"/>
      <c r="AB216" s="283"/>
      <c r="AC216" s="283"/>
      <c r="AD216" s="283"/>
      <c r="AE216" s="164"/>
    </row>
    <row r="217" spans="1:31" ht="21.75" customHeight="1">
      <c r="A217" s="147"/>
      <c r="B217" s="297" t="s">
        <v>60</v>
      </c>
      <c r="C217" s="297"/>
      <c r="D217" s="297"/>
      <c r="E217" s="297"/>
      <c r="F217" s="297"/>
      <c r="G217" s="297"/>
      <c r="H217" s="297"/>
      <c r="I217" s="297"/>
      <c r="J217" s="297"/>
      <c r="K217" s="297"/>
      <c r="L217" s="297"/>
      <c r="M217" s="298"/>
      <c r="N217" s="195">
        <v>805</v>
      </c>
      <c r="O217" s="165">
        <v>4</v>
      </c>
      <c r="P217" s="165">
        <v>5</v>
      </c>
      <c r="Q217" s="166" t="s">
        <v>363</v>
      </c>
      <c r="R217" s="198">
        <v>0</v>
      </c>
      <c r="S217" s="281"/>
      <c r="T217" s="282"/>
      <c r="U217" s="235">
        <v>446.20600000000002</v>
      </c>
      <c r="V217" s="235">
        <v>0</v>
      </c>
      <c r="W217" s="258">
        <v>446.20600000000002</v>
      </c>
      <c r="X217" s="283"/>
      <c r="Y217" s="283"/>
      <c r="Z217" s="283"/>
      <c r="AA217" s="283"/>
      <c r="AB217" s="283"/>
      <c r="AC217" s="283"/>
      <c r="AD217" s="283"/>
      <c r="AE217" s="164"/>
    </row>
    <row r="218" spans="1:31" ht="21.75" customHeight="1">
      <c r="A218" s="147"/>
      <c r="B218" s="297" t="s">
        <v>342</v>
      </c>
      <c r="C218" s="297"/>
      <c r="D218" s="297"/>
      <c r="E218" s="297"/>
      <c r="F218" s="297"/>
      <c r="G218" s="297"/>
      <c r="H218" s="297"/>
      <c r="I218" s="297"/>
      <c r="J218" s="297"/>
      <c r="K218" s="297"/>
      <c r="L218" s="297"/>
      <c r="M218" s="298"/>
      <c r="N218" s="195">
        <v>805</v>
      </c>
      <c r="O218" s="165">
        <v>4</v>
      </c>
      <c r="P218" s="165">
        <v>5</v>
      </c>
      <c r="Q218" s="166" t="s">
        <v>363</v>
      </c>
      <c r="R218" s="198" t="s">
        <v>25</v>
      </c>
      <c r="S218" s="281"/>
      <c r="T218" s="282"/>
      <c r="U218" s="235">
        <v>440.54</v>
      </c>
      <c r="V218" s="235">
        <v>-0.4</v>
      </c>
      <c r="W218" s="258">
        <v>440.14</v>
      </c>
      <c r="X218" s="283"/>
      <c r="Y218" s="283"/>
      <c r="Z218" s="283"/>
      <c r="AA218" s="283"/>
      <c r="AB218" s="283"/>
      <c r="AC218" s="283"/>
      <c r="AD218" s="283"/>
      <c r="AE218" s="164"/>
    </row>
    <row r="219" spans="1:31" ht="21.75" customHeight="1">
      <c r="A219" s="147"/>
      <c r="B219" s="297" t="s">
        <v>343</v>
      </c>
      <c r="C219" s="297"/>
      <c r="D219" s="297"/>
      <c r="E219" s="297"/>
      <c r="F219" s="297"/>
      <c r="G219" s="297"/>
      <c r="H219" s="297"/>
      <c r="I219" s="297"/>
      <c r="J219" s="297"/>
      <c r="K219" s="297"/>
      <c r="L219" s="297"/>
      <c r="M219" s="298"/>
      <c r="N219" s="195">
        <v>805</v>
      </c>
      <c r="O219" s="165">
        <v>4</v>
      </c>
      <c r="P219" s="165">
        <v>5</v>
      </c>
      <c r="Q219" s="166" t="s">
        <v>363</v>
      </c>
      <c r="R219" s="198" t="s">
        <v>27</v>
      </c>
      <c r="S219" s="281"/>
      <c r="T219" s="282"/>
      <c r="U219" s="235">
        <v>440.54</v>
      </c>
      <c r="V219" s="235">
        <v>-0.4</v>
      </c>
      <c r="W219" s="258">
        <v>440.14</v>
      </c>
      <c r="X219" s="283"/>
      <c r="Y219" s="283"/>
      <c r="Z219" s="283"/>
      <c r="AA219" s="283"/>
      <c r="AB219" s="283"/>
      <c r="AC219" s="283"/>
      <c r="AD219" s="283"/>
      <c r="AE219" s="164"/>
    </row>
    <row r="220" spans="1:31" ht="21.75" customHeight="1">
      <c r="A220" s="147"/>
      <c r="B220" s="297" t="s">
        <v>344</v>
      </c>
      <c r="C220" s="297"/>
      <c r="D220" s="297"/>
      <c r="E220" s="297"/>
      <c r="F220" s="297"/>
      <c r="G220" s="297"/>
      <c r="H220" s="297"/>
      <c r="I220" s="297"/>
      <c r="J220" s="297"/>
      <c r="K220" s="297"/>
      <c r="L220" s="297"/>
      <c r="M220" s="298"/>
      <c r="N220" s="195">
        <v>805</v>
      </c>
      <c r="O220" s="165">
        <v>4</v>
      </c>
      <c r="P220" s="165">
        <v>5</v>
      </c>
      <c r="Q220" s="166" t="s">
        <v>363</v>
      </c>
      <c r="R220" s="198" t="s">
        <v>28</v>
      </c>
      <c r="S220" s="281"/>
      <c r="T220" s="282"/>
      <c r="U220" s="235">
        <v>112.19199999999999</v>
      </c>
      <c r="V220" s="235">
        <v>0</v>
      </c>
      <c r="W220" s="258">
        <v>112.19199999999999</v>
      </c>
      <c r="X220" s="283"/>
      <c r="Y220" s="283"/>
      <c r="Z220" s="283"/>
      <c r="AA220" s="283"/>
      <c r="AB220" s="283"/>
      <c r="AC220" s="283"/>
      <c r="AD220" s="283"/>
      <c r="AE220" s="164"/>
    </row>
    <row r="221" spans="1:31" ht="12" customHeight="1">
      <c r="A221" s="147"/>
      <c r="B221" s="297" t="s">
        <v>345</v>
      </c>
      <c r="C221" s="297"/>
      <c r="D221" s="297"/>
      <c r="E221" s="297"/>
      <c r="F221" s="297"/>
      <c r="G221" s="297"/>
      <c r="H221" s="297"/>
      <c r="I221" s="297"/>
      <c r="J221" s="297"/>
      <c r="K221" s="297"/>
      <c r="L221" s="297"/>
      <c r="M221" s="298"/>
      <c r="N221" s="195">
        <v>805</v>
      </c>
      <c r="O221" s="165">
        <v>4</v>
      </c>
      <c r="P221" s="165">
        <v>5</v>
      </c>
      <c r="Q221" s="166" t="s">
        <v>363</v>
      </c>
      <c r="R221" s="198" t="s">
        <v>29</v>
      </c>
      <c r="S221" s="281"/>
      <c r="T221" s="282"/>
      <c r="U221" s="235">
        <v>328.34800000000001</v>
      </c>
      <c r="V221" s="235">
        <v>-0.4</v>
      </c>
      <c r="W221" s="258">
        <v>327.94799999999998</v>
      </c>
      <c r="X221" s="283"/>
      <c r="Y221" s="283"/>
      <c r="Z221" s="283"/>
      <c r="AA221" s="283"/>
      <c r="AB221" s="283"/>
      <c r="AC221" s="283"/>
      <c r="AD221" s="283"/>
      <c r="AE221" s="164"/>
    </row>
    <row r="222" spans="1:31" ht="12" customHeight="1">
      <c r="A222" s="147"/>
      <c r="B222" s="297" t="s">
        <v>30</v>
      </c>
      <c r="C222" s="297"/>
      <c r="D222" s="297"/>
      <c r="E222" s="297"/>
      <c r="F222" s="297"/>
      <c r="G222" s="297"/>
      <c r="H222" s="297"/>
      <c r="I222" s="297"/>
      <c r="J222" s="297"/>
      <c r="K222" s="297"/>
      <c r="L222" s="297"/>
      <c r="M222" s="298"/>
      <c r="N222" s="195">
        <v>805</v>
      </c>
      <c r="O222" s="165">
        <v>4</v>
      </c>
      <c r="P222" s="165">
        <v>5</v>
      </c>
      <c r="Q222" s="166" t="s">
        <v>363</v>
      </c>
      <c r="R222" s="198" t="s">
        <v>31</v>
      </c>
      <c r="S222" s="281"/>
      <c r="T222" s="282"/>
      <c r="U222" s="235">
        <v>5.6660000000000004</v>
      </c>
      <c r="V222" s="235">
        <v>0.4</v>
      </c>
      <c r="W222" s="258">
        <v>6.0659999999999998</v>
      </c>
      <c r="X222" s="283"/>
      <c r="Y222" s="283"/>
      <c r="Z222" s="283"/>
      <c r="AA222" s="283"/>
      <c r="AB222" s="283"/>
      <c r="AC222" s="283"/>
      <c r="AD222" s="283"/>
      <c r="AE222" s="164"/>
    </row>
    <row r="223" spans="1:31" ht="12" customHeight="1">
      <c r="A223" s="147"/>
      <c r="B223" s="297" t="s">
        <v>346</v>
      </c>
      <c r="C223" s="297"/>
      <c r="D223" s="297"/>
      <c r="E223" s="297"/>
      <c r="F223" s="297"/>
      <c r="G223" s="297"/>
      <c r="H223" s="297"/>
      <c r="I223" s="297"/>
      <c r="J223" s="297"/>
      <c r="K223" s="297"/>
      <c r="L223" s="297"/>
      <c r="M223" s="298"/>
      <c r="N223" s="195">
        <v>805</v>
      </c>
      <c r="O223" s="165">
        <v>4</v>
      </c>
      <c r="P223" s="165">
        <v>5</v>
      </c>
      <c r="Q223" s="166" t="s">
        <v>363</v>
      </c>
      <c r="R223" s="198" t="s">
        <v>32</v>
      </c>
      <c r="S223" s="281"/>
      <c r="T223" s="282"/>
      <c r="U223" s="235">
        <v>5.6660000000000004</v>
      </c>
      <c r="V223" s="235">
        <v>0.4</v>
      </c>
      <c r="W223" s="258">
        <v>6.0659999999999998</v>
      </c>
      <c r="X223" s="283"/>
      <c r="Y223" s="283"/>
      <c r="Z223" s="283"/>
      <c r="AA223" s="283"/>
      <c r="AB223" s="283"/>
      <c r="AC223" s="283"/>
      <c r="AD223" s="283"/>
      <c r="AE223" s="164"/>
    </row>
    <row r="224" spans="1:31" ht="21.75" customHeight="1">
      <c r="A224" s="147"/>
      <c r="B224" s="297" t="s">
        <v>33</v>
      </c>
      <c r="C224" s="297"/>
      <c r="D224" s="297"/>
      <c r="E224" s="297"/>
      <c r="F224" s="297"/>
      <c r="G224" s="297"/>
      <c r="H224" s="297"/>
      <c r="I224" s="297"/>
      <c r="J224" s="297"/>
      <c r="K224" s="297"/>
      <c r="L224" s="297"/>
      <c r="M224" s="298"/>
      <c r="N224" s="195">
        <v>805</v>
      </c>
      <c r="O224" s="165">
        <v>4</v>
      </c>
      <c r="P224" s="165">
        <v>5</v>
      </c>
      <c r="Q224" s="166" t="s">
        <v>363</v>
      </c>
      <c r="R224" s="198" t="s">
        <v>34</v>
      </c>
      <c r="S224" s="281"/>
      <c r="T224" s="282"/>
      <c r="U224" s="235">
        <v>4.4260000000000002</v>
      </c>
      <c r="V224" s="235">
        <v>0</v>
      </c>
      <c r="W224" s="258">
        <v>4.4260000000000002</v>
      </c>
      <c r="X224" s="283"/>
      <c r="Y224" s="283"/>
      <c r="Z224" s="283"/>
      <c r="AA224" s="283"/>
      <c r="AB224" s="283"/>
      <c r="AC224" s="283"/>
      <c r="AD224" s="283"/>
      <c r="AE224" s="164"/>
    </row>
    <row r="225" spans="1:31" ht="12" customHeight="1">
      <c r="A225" s="147"/>
      <c r="B225" s="297" t="s">
        <v>347</v>
      </c>
      <c r="C225" s="297"/>
      <c r="D225" s="297"/>
      <c r="E225" s="297"/>
      <c r="F225" s="297"/>
      <c r="G225" s="297"/>
      <c r="H225" s="297"/>
      <c r="I225" s="297"/>
      <c r="J225" s="297"/>
      <c r="K225" s="297"/>
      <c r="L225" s="297"/>
      <c r="M225" s="298"/>
      <c r="N225" s="195">
        <v>805</v>
      </c>
      <c r="O225" s="165">
        <v>4</v>
      </c>
      <c r="P225" s="165">
        <v>5</v>
      </c>
      <c r="Q225" s="166" t="s">
        <v>363</v>
      </c>
      <c r="R225" s="198" t="s">
        <v>35</v>
      </c>
      <c r="S225" s="281"/>
      <c r="T225" s="282"/>
      <c r="U225" s="235">
        <v>1.24</v>
      </c>
      <c r="V225" s="235">
        <v>0</v>
      </c>
      <c r="W225" s="258">
        <v>1.24</v>
      </c>
      <c r="X225" s="283"/>
      <c r="Y225" s="283"/>
      <c r="Z225" s="283"/>
      <c r="AA225" s="283"/>
      <c r="AB225" s="283"/>
      <c r="AC225" s="283"/>
      <c r="AD225" s="283"/>
      <c r="AE225" s="164"/>
    </row>
    <row r="226" spans="1:31" ht="12" customHeight="1">
      <c r="A226" s="147"/>
      <c r="B226" s="297" t="s">
        <v>82</v>
      </c>
      <c r="C226" s="297"/>
      <c r="D226" s="297"/>
      <c r="E226" s="297"/>
      <c r="F226" s="297"/>
      <c r="G226" s="297"/>
      <c r="H226" s="297"/>
      <c r="I226" s="297"/>
      <c r="J226" s="297"/>
      <c r="K226" s="297"/>
      <c r="L226" s="297"/>
      <c r="M226" s="298"/>
      <c r="N226" s="195">
        <v>805</v>
      </c>
      <c r="O226" s="165">
        <v>4</v>
      </c>
      <c r="P226" s="165">
        <v>5</v>
      </c>
      <c r="Q226" s="166" t="s">
        <v>363</v>
      </c>
      <c r="R226" s="198" t="s">
        <v>83</v>
      </c>
      <c r="S226" s="281"/>
      <c r="T226" s="282"/>
      <c r="U226" s="235">
        <v>0</v>
      </c>
      <c r="V226" s="235">
        <v>0.4</v>
      </c>
      <c r="W226" s="258">
        <v>0.4</v>
      </c>
      <c r="X226" s="283"/>
      <c r="Y226" s="283"/>
      <c r="Z226" s="283"/>
      <c r="AA226" s="283"/>
      <c r="AB226" s="283"/>
      <c r="AC226" s="283"/>
      <c r="AD226" s="283"/>
      <c r="AE226" s="164"/>
    </row>
    <row r="227" spans="1:31" ht="42.75" customHeight="1">
      <c r="A227" s="147"/>
      <c r="B227" s="297" t="s">
        <v>364</v>
      </c>
      <c r="C227" s="297"/>
      <c r="D227" s="297"/>
      <c r="E227" s="297"/>
      <c r="F227" s="297"/>
      <c r="G227" s="297"/>
      <c r="H227" s="297"/>
      <c r="I227" s="297"/>
      <c r="J227" s="297"/>
      <c r="K227" s="297"/>
      <c r="L227" s="297"/>
      <c r="M227" s="298"/>
      <c r="N227" s="195">
        <v>805</v>
      </c>
      <c r="O227" s="165">
        <v>4</v>
      </c>
      <c r="P227" s="165">
        <v>5</v>
      </c>
      <c r="Q227" s="166" t="s">
        <v>365</v>
      </c>
      <c r="R227" s="198">
        <v>0</v>
      </c>
      <c r="S227" s="281"/>
      <c r="T227" s="282"/>
      <c r="U227" s="235">
        <v>21.175999999999998</v>
      </c>
      <c r="V227" s="235">
        <v>0</v>
      </c>
      <c r="W227" s="258">
        <v>21.175999999999998</v>
      </c>
      <c r="X227" s="283"/>
      <c r="Y227" s="283"/>
      <c r="Z227" s="283"/>
      <c r="AA227" s="283"/>
      <c r="AB227" s="283"/>
      <c r="AC227" s="283"/>
      <c r="AD227" s="283"/>
      <c r="AE227" s="164"/>
    </row>
    <row r="228" spans="1:31" ht="53.25" customHeight="1">
      <c r="A228" s="147"/>
      <c r="B228" s="297" t="s">
        <v>17</v>
      </c>
      <c r="C228" s="297"/>
      <c r="D228" s="297"/>
      <c r="E228" s="297"/>
      <c r="F228" s="297"/>
      <c r="G228" s="297"/>
      <c r="H228" s="297"/>
      <c r="I228" s="297"/>
      <c r="J228" s="297"/>
      <c r="K228" s="297"/>
      <c r="L228" s="297"/>
      <c r="M228" s="298"/>
      <c r="N228" s="195">
        <v>805</v>
      </c>
      <c r="O228" s="165">
        <v>4</v>
      </c>
      <c r="P228" s="165">
        <v>5</v>
      </c>
      <c r="Q228" s="166" t="s">
        <v>365</v>
      </c>
      <c r="R228" s="198" t="s">
        <v>18</v>
      </c>
      <c r="S228" s="281"/>
      <c r="T228" s="282"/>
      <c r="U228" s="235">
        <v>21.175999999999998</v>
      </c>
      <c r="V228" s="235">
        <v>0</v>
      </c>
      <c r="W228" s="258">
        <v>21.175999999999998</v>
      </c>
      <c r="X228" s="283"/>
      <c r="Y228" s="283"/>
      <c r="Z228" s="283"/>
      <c r="AA228" s="283"/>
      <c r="AB228" s="283"/>
      <c r="AC228" s="283"/>
      <c r="AD228" s="283"/>
      <c r="AE228" s="164"/>
    </row>
    <row r="229" spans="1:31" ht="21.75" customHeight="1">
      <c r="A229" s="147"/>
      <c r="B229" s="297" t="s">
        <v>38</v>
      </c>
      <c r="C229" s="297"/>
      <c r="D229" s="297"/>
      <c r="E229" s="297"/>
      <c r="F229" s="297"/>
      <c r="G229" s="297"/>
      <c r="H229" s="297"/>
      <c r="I229" s="297"/>
      <c r="J229" s="297"/>
      <c r="K229" s="297"/>
      <c r="L229" s="297"/>
      <c r="M229" s="298"/>
      <c r="N229" s="195">
        <v>805</v>
      </c>
      <c r="O229" s="165">
        <v>4</v>
      </c>
      <c r="P229" s="165">
        <v>5</v>
      </c>
      <c r="Q229" s="166" t="s">
        <v>365</v>
      </c>
      <c r="R229" s="198" t="s">
        <v>39</v>
      </c>
      <c r="S229" s="281"/>
      <c r="T229" s="282"/>
      <c r="U229" s="235">
        <v>21.175999999999998</v>
      </c>
      <c r="V229" s="235">
        <v>0</v>
      </c>
      <c r="W229" s="258">
        <v>21.175999999999998</v>
      </c>
      <c r="X229" s="283"/>
      <c r="Y229" s="283"/>
      <c r="Z229" s="283"/>
      <c r="AA229" s="283"/>
      <c r="AB229" s="283"/>
      <c r="AC229" s="283"/>
      <c r="AD229" s="283"/>
      <c r="AE229" s="164"/>
    </row>
    <row r="230" spans="1:31" ht="32.25" customHeight="1">
      <c r="A230" s="147"/>
      <c r="B230" s="297" t="s">
        <v>350</v>
      </c>
      <c r="C230" s="297"/>
      <c r="D230" s="297"/>
      <c r="E230" s="297"/>
      <c r="F230" s="297"/>
      <c r="G230" s="297"/>
      <c r="H230" s="297"/>
      <c r="I230" s="297"/>
      <c r="J230" s="297"/>
      <c r="K230" s="297"/>
      <c r="L230" s="297"/>
      <c r="M230" s="298"/>
      <c r="N230" s="195">
        <v>805</v>
      </c>
      <c r="O230" s="165">
        <v>4</v>
      </c>
      <c r="P230" s="165">
        <v>5</v>
      </c>
      <c r="Q230" s="166" t="s">
        <v>365</v>
      </c>
      <c r="R230" s="198" t="s">
        <v>41</v>
      </c>
      <c r="S230" s="281"/>
      <c r="T230" s="282"/>
      <c r="U230" s="235">
        <v>21.175999999999998</v>
      </c>
      <c r="V230" s="235">
        <v>0</v>
      </c>
      <c r="W230" s="258">
        <v>21.175999999999998</v>
      </c>
      <c r="X230" s="283"/>
      <c r="Y230" s="283"/>
      <c r="Z230" s="283"/>
      <c r="AA230" s="283"/>
      <c r="AB230" s="283"/>
      <c r="AC230" s="283"/>
      <c r="AD230" s="283"/>
      <c r="AE230" s="164"/>
    </row>
    <row r="231" spans="1:31" ht="12" customHeight="1">
      <c r="A231" s="147"/>
      <c r="B231" s="297" t="s">
        <v>426</v>
      </c>
      <c r="C231" s="297"/>
      <c r="D231" s="297"/>
      <c r="E231" s="297"/>
      <c r="F231" s="297"/>
      <c r="G231" s="297"/>
      <c r="H231" s="297"/>
      <c r="I231" s="297"/>
      <c r="J231" s="297"/>
      <c r="K231" s="297"/>
      <c r="L231" s="297"/>
      <c r="M231" s="298"/>
      <c r="N231" s="195">
        <v>805</v>
      </c>
      <c r="O231" s="165">
        <v>4</v>
      </c>
      <c r="P231" s="165">
        <v>12</v>
      </c>
      <c r="Q231" s="166">
        <v>0</v>
      </c>
      <c r="R231" s="198">
        <v>0</v>
      </c>
      <c r="S231" s="281"/>
      <c r="T231" s="282"/>
      <c r="U231" s="235">
        <v>336.202</v>
      </c>
      <c r="V231" s="235">
        <v>32.018999999999998</v>
      </c>
      <c r="W231" s="258">
        <v>368.221</v>
      </c>
      <c r="X231" s="283"/>
      <c r="Y231" s="283"/>
      <c r="Z231" s="283"/>
      <c r="AA231" s="283"/>
      <c r="AB231" s="283"/>
      <c r="AC231" s="283"/>
      <c r="AD231" s="283"/>
      <c r="AE231" s="164"/>
    </row>
    <row r="232" spans="1:31" ht="21.75" customHeight="1">
      <c r="A232" s="147"/>
      <c r="B232" s="297" t="s">
        <v>60</v>
      </c>
      <c r="C232" s="297"/>
      <c r="D232" s="297"/>
      <c r="E232" s="297"/>
      <c r="F232" s="297"/>
      <c r="G232" s="297"/>
      <c r="H232" s="297"/>
      <c r="I232" s="297"/>
      <c r="J232" s="297"/>
      <c r="K232" s="297"/>
      <c r="L232" s="297"/>
      <c r="M232" s="298"/>
      <c r="N232" s="195">
        <v>805</v>
      </c>
      <c r="O232" s="165">
        <v>4</v>
      </c>
      <c r="P232" s="165">
        <v>12</v>
      </c>
      <c r="Q232" s="166" t="s">
        <v>360</v>
      </c>
      <c r="R232" s="198">
        <v>0</v>
      </c>
      <c r="S232" s="281"/>
      <c r="T232" s="282"/>
      <c r="U232" s="235">
        <v>336.202</v>
      </c>
      <c r="V232" s="235">
        <v>32.018999999999998</v>
      </c>
      <c r="W232" s="258">
        <v>368.221</v>
      </c>
      <c r="X232" s="283"/>
      <c r="Y232" s="283"/>
      <c r="Z232" s="283"/>
      <c r="AA232" s="283"/>
      <c r="AB232" s="283"/>
      <c r="AC232" s="283"/>
      <c r="AD232" s="283"/>
      <c r="AE232" s="164"/>
    </row>
    <row r="233" spans="1:31" ht="21.75" customHeight="1">
      <c r="A233" s="147"/>
      <c r="B233" s="297" t="s">
        <v>396</v>
      </c>
      <c r="C233" s="297"/>
      <c r="D233" s="297"/>
      <c r="E233" s="297"/>
      <c r="F233" s="297"/>
      <c r="G233" s="297"/>
      <c r="H233" s="297"/>
      <c r="I233" s="297"/>
      <c r="J233" s="297"/>
      <c r="K233" s="297"/>
      <c r="L233" s="297"/>
      <c r="M233" s="298"/>
      <c r="N233" s="195">
        <v>805</v>
      </c>
      <c r="O233" s="165">
        <v>4</v>
      </c>
      <c r="P233" s="165">
        <v>12</v>
      </c>
      <c r="Q233" s="166" t="s">
        <v>397</v>
      </c>
      <c r="R233" s="198">
        <v>0</v>
      </c>
      <c r="S233" s="281"/>
      <c r="T233" s="282"/>
      <c r="U233" s="235">
        <v>336.202</v>
      </c>
      <c r="V233" s="235">
        <v>32.018999999999998</v>
      </c>
      <c r="W233" s="258">
        <v>368.221</v>
      </c>
      <c r="X233" s="283"/>
      <c r="Y233" s="283"/>
      <c r="Z233" s="283"/>
      <c r="AA233" s="283"/>
      <c r="AB233" s="283"/>
      <c r="AC233" s="283"/>
      <c r="AD233" s="283"/>
      <c r="AE233" s="164"/>
    </row>
    <row r="234" spans="1:31" ht="53.25" customHeight="1">
      <c r="A234" s="147"/>
      <c r="B234" s="297" t="s">
        <v>17</v>
      </c>
      <c r="C234" s="297"/>
      <c r="D234" s="297"/>
      <c r="E234" s="297"/>
      <c r="F234" s="297"/>
      <c r="G234" s="297"/>
      <c r="H234" s="297"/>
      <c r="I234" s="297"/>
      <c r="J234" s="297"/>
      <c r="K234" s="297"/>
      <c r="L234" s="297"/>
      <c r="M234" s="298"/>
      <c r="N234" s="195">
        <v>805</v>
      </c>
      <c r="O234" s="165">
        <v>4</v>
      </c>
      <c r="P234" s="165">
        <v>12</v>
      </c>
      <c r="Q234" s="166" t="s">
        <v>397</v>
      </c>
      <c r="R234" s="198" t="s">
        <v>18</v>
      </c>
      <c r="S234" s="281"/>
      <c r="T234" s="282"/>
      <c r="U234" s="235">
        <v>336.202</v>
      </c>
      <c r="V234" s="235">
        <v>32.018999999999998</v>
      </c>
      <c r="W234" s="258">
        <v>368.221</v>
      </c>
      <c r="X234" s="283"/>
      <c r="Y234" s="283"/>
      <c r="Z234" s="283"/>
      <c r="AA234" s="283"/>
      <c r="AB234" s="283"/>
      <c r="AC234" s="283"/>
      <c r="AD234" s="283"/>
      <c r="AE234" s="164"/>
    </row>
    <row r="235" spans="1:31" ht="21.75" customHeight="1">
      <c r="A235" s="147"/>
      <c r="B235" s="297" t="s">
        <v>38</v>
      </c>
      <c r="C235" s="297"/>
      <c r="D235" s="297"/>
      <c r="E235" s="297"/>
      <c r="F235" s="297"/>
      <c r="G235" s="297"/>
      <c r="H235" s="297"/>
      <c r="I235" s="297"/>
      <c r="J235" s="297"/>
      <c r="K235" s="297"/>
      <c r="L235" s="297"/>
      <c r="M235" s="298"/>
      <c r="N235" s="195">
        <v>805</v>
      </c>
      <c r="O235" s="165">
        <v>4</v>
      </c>
      <c r="P235" s="165">
        <v>12</v>
      </c>
      <c r="Q235" s="166" t="s">
        <v>397</v>
      </c>
      <c r="R235" s="198" t="s">
        <v>39</v>
      </c>
      <c r="S235" s="281"/>
      <c r="T235" s="282"/>
      <c r="U235" s="235">
        <v>336.202</v>
      </c>
      <c r="V235" s="235">
        <v>32.018999999999998</v>
      </c>
      <c r="W235" s="258">
        <v>368.221</v>
      </c>
      <c r="X235" s="283"/>
      <c r="Y235" s="283"/>
      <c r="Z235" s="283"/>
      <c r="AA235" s="283"/>
      <c r="AB235" s="283"/>
      <c r="AC235" s="283"/>
      <c r="AD235" s="283"/>
      <c r="AE235" s="164"/>
    </row>
    <row r="236" spans="1:31" ht="21.75" customHeight="1">
      <c r="A236" s="147"/>
      <c r="B236" s="297" t="s">
        <v>330</v>
      </c>
      <c r="C236" s="297"/>
      <c r="D236" s="297"/>
      <c r="E236" s="297"/>
      <c r="F236" s="297"/>
      <c r="G236" s="297"/>
      <c r="H236" s="297"/>
      <c r="I236" s="297"/>
      <c r="J236" s="297"/>
      <c r="K236" s="297"/>
      <c r="L236" s="297"/>
      <c r="M236" s="298"/>
      <c r="N236" s="195">
        <v>805</v>
      </c>
      <c r="O236" s="165">
        <v>4</v>
      </c>
      <c r="P236" s="165">
        <v>12</v>
      </c>
      <c r="Q236" s="166" t="s">
        <v>397</v>
      </c>
      <c r="R236" s="198" t="s">
        <v>40</v>
      </c>
      <c r="S236" s="281"/>
      <c r="T236" s="282"/>
      <c r="U236" s="235">
        <v>258.22000000000003</v>
      </c>
      <c r="V236" s="235">
        <v>24.591999999999999</v>
      </c>
      <c r="W236" s="258">
        <v>282.81200000000001</v>
      </c>
      <c r="X236" s="283"/>
      <c r="Y236" s="283"/>
      <c r="Z236" s="283"/>
      <c r="AA236" s="283"/>
      <c r="AB236" s="283"/>
      <c r="AC236" s="283"/>
      <c r="AD236" s="283"/>
      <c r="AE236" s="164"/>
    </row>
    <row r="237" spans="1:31" ht="32.25" customHeight="1">
      <c r="A237" s="147"/>
      <c r="B237" s="297" t="s">
        <v>331</v>
      </c>
      <c r="C237" s="297"/>
      <c r="D237" s="297"/>
      <c r="E237" s="297"/>
      <c r="F237" s="297"/>
      <c r="G237" s="297"/>
      <c r="H237" s="297"/>
      <c r="I237" s="297"/>
      <c r="J237" s="297"/>
      <c r="K237" s="297"/>
      <c r="L237" s="297"/>
      <c r="M237" s="298"/>
      <c r="N237" s="195">
        <v>805</v>
      </c>
      <c r="O237" s="165">
        <v>4</v>
      </c>
      <c r="P237" s="165">
        <v>12</v>
      </c>
      <c r="Q237" s="166" t="s">
        <v>397</v>
      </c>
      <c r="R237" s="198" t="s">
        <v>42</v>
      </c>
      <c r="S237" s="281"/>
      <c r="T237" s="282"/>
      <c r="U237" s="235">
        <v>77.981999999999999</v>
      </c>
      <c r="V237" s="235">
        <v>7.4269999999999996</v>
      </c>
      <c r="W237" s="258">
        <v>85.409000000000006</v>
      </c>
      <c r="X237" s="283"/>
      <c r="Y237" s="283"/>
      <c r="Z237" s="283"/>
      <c r="AA237" s="283"/>
      <c r="AB237" s="283"/>
      <c r="AC237" s="283"/>
      <c r="AD237" s="283"/>
      <c r="AE237" s="164"/>
    </row>
    <row r="238" spans="1:31" ht="21.75" customHeight="1">
      <c r="A238" s="147"/>
      <c r="B238" s="297" t="s">
        <v>538</v>
      </c>
      <c r="C238" s="297"/>
      <c r="D238" s="297"/>
      <c r="E238" s="297"/>
      <c r="F238" s="297"/>
      <c r="G238" s="297"/>
      <c r="H238" s="297"/>
      <c r="I238" s="297"/>
      <c r="J238" s="297"/>
      <c r="K238" s="297"/>
      <c r="L238" s="297"/>
      <c r="M238" s="298"/>
      <c r="N238" s="195">
        <v>806</v>
      </c>
      <c r="O238" s="165">
        <v>0</v>
      </c>
      <c r="P238" s="165">
        <v>0</v>
      </c>
      <c r="Q238" s="166">
        <v>0</v>
      </c>
      <c r="R238" s="198">
        <v>0</v>
      </c>
      <c r="S238" s="281"/>
      <c r="T238" s="282"/>
      <c r="U238" s="235">
        <v>293037.685</v>
      </c>
      <c r="V238" s="235">
        <v>12479.295</v>
      </c>
      <c r="W238" s="258">
        <v>305516.98</v>
      </c>
      <c r="X238" s="283"/>
      <c r="Y238" s="283"/>
      <c r="Z238" s="283"/>
      <c r="AA238" s="283"/>
      <c r="AB238" s="283"/>
      <c r="AC238" s="283"/>
      <c r="AD238" s="283"/>
      <c r="AE238" s="164"/>
    </row>
    <row r="239" spans="1:31" ht="12" customHeight="1">
      <c r="A239" s="147"/>
      <c r="B239" s="297" t="s">
        <v>5</v>
      </c>
      <c r="C239" s="297"/>
      <c r="D239" s="297"/>
      <c r="E239" s="297"/>
      <c r="F239" s="297"/>
      <c r="G239" s="297"/>
      <c r="H239" s="297"/>
      <c r="I239" s="297"/>
      <c r="J239" s="297"/>
      <c r="K239" s="297"/>
      <c r="L239" s="297"/>
      <c r="M239" s="298"/>
      <c r="N239" s="195">
        <v>806</v>
      </c>
      <c r="O239" s="165">
        <v>7</v>
      </c>
      <c r="P239" s="165">
        <v>0</v>
      </c>
      <c r="Q239" s="166">
        <v>0</v>
      </c>
      <c r="R239" s="198">
        <v>0</v>
      </c>
      <c r="S239" s="281"/>
      <c r="T239" s="282"/>
      <c r="U239" s="235">
        <v>288447.88500000001</v>
      </c>
      <c r="V239" s="235">
        <v>12479.295</v>
      </c>
      <c r="W239" s="258">
        <v>300927.18</v>
      </c>
      <c r="X239" s="283"/>
      <c r="Y239" s="283"/>
      <c r="Z239" s="283"/>
      <c r="AA239" s="283"/>
      <c r="AB239" s="283"/>
      <c r="AC239" s="283"/>
      <c r="AD239" s="283"/>
      <c r="AE239" s="164"/>
    </row>
    <row r="240" spans="1:31" ht="12" customHeight="1">
      <c r="A240" s="147"/>
      <c r="B240" s="297" t="s">
        <v>69</v>
      </c>
      <c r="C240" s="297"/>
      <c r="D240" s="297"/>
      <c r="E240" s="297"/>
      <c r="F240" s="297"/>
      <c r="G240" s="297"/>
      <c r="H240" s="297"/>
      <c r="I240" s="297"/>
      <c r="J240" s="297"/>
      <c r="K240" s="297"/>
      <c r="L240" s="297"/>
      <c r="M240" s="298"/>
      <c r="N240" s="195">
        <v>806</v>
      </c>
      <c r="O240" s="165">
        <v>7</v>
      </c>
      <c r="P240" s="165">
        <v>1</v>
      </c>
      <c r="Q240" s="166">
        <v>0</v>
      </c>
      <c r="R240" s="198">
        <v>0</v>
      </c>
      <c r="S240" s="281"/>
      <c r="T240" s="282"/>
      <c r="U240" s="235">
        <v>91292.797000000006</v>
      </c>
      <c r="V240" s="235">
        <v>6386.1319999999996</v>
      </c>
      <c r="W240" s="258">
        <v>97678.929000000004</v>
      </c>
      <c r="X240" s="283"/>
      <c r="Y240" s="283"/>
      <c r="Z240" s="283"/>
      <c r="AA240" s="283"/>
      <c r="AB240" s="283"/>
      <c r="AC240" s="283"/>
      <c r="AD240" s="283"/>
      <c r="AE240" s="164"/>
    </row>
    <row r="241" spans="1:31" ht="21.75" customHeight="1">
      <c r="A241" s="147"/>
      <c r="B241" s="297" t="s">
        <v>434</v>
      </c>
      <c r="C241" s="297"/>
      <c r="D241" s="297"/>
      <c r="E241" s="297"/>
      <c r="F241" s="297"/>
      <c r="G241" s="297"/>
      <c r="H241" s="297"/>
      <c r="I241" s="297"/>
      <c r="J241" s="297"/>
      <c r="K241" s="297"/>
      <c r="L241" s="297"/>
      <c r="M241" s="298"/>
      <c r="N241" s="195">
        <v>806</v>
      </c>
      <c r="O241" s="165">
        <v>7</v>
      </c>
      <c r="P241" s="165">
        <v>1</v>
      </c>
      <c r="Q241" s="166" t="s">
        <v>435</v>
      </c>
      <c r="R241" s="198">
        <v>0</v>
      </c>
      <c r="S241" s="281"/>
      <c r="T241" s="282"/>
      <c r="U241" s="235">
        <v>34704.796999999999</v>
      </c>
      <c r="V241" s="235">
        <v>4810.8419999999996</v>
      </c>
      <c r="W241" s="258">
        <v>39515.639000000003</v>
      </c>
      <c r="X241" s="283"/>
      <c r="Y241" s="283"/>
      <c r="Z241" s="283"/>
      <c r="AA241" s="283"/>
      <c r="AB241" s="283"/>
      <c r="AC241" s="283"/>
      <c r="AD241" s="283"/>
      <c r="AE241" s="164"/>
    </row>
    <row r="242" spans="1:31" ht="12" customHeight="1">
      <c r="A242" s="147"/>
      <c r="B242" s="297" t="s">
        <v>436</v>
      </c>
      <c r="C242" s="297"/>
      <c r="D242" s="297"/>
      <c r="E242" s="297"/>
      <c r="F242" s="297"/>
      <c r="G242" s="297"/>
      <c r="H242" s="297"/>
      <c r="I242" s="297"/>
      <c r="J242" s="297"/>
      <c r="K242" s="297"/>
      <c r="L242" s="297"/>
      <c r="M242" s="298"/>
      <c r="N242" s="195">
        <v>806</v>
      </c>
      <c r="O242" s="165">
        <v>7</v>
      </c>
      <c r="P242" s="165">
        <v>1</v>
      </c>
      <c r="Q242" s="166" t="s">
        <v>437</v>
      </c>
      <c r="R242" s="198">
        <v>0</v>
      </c>
      <c r="S242" s="281"/>
      <c r="T242" s="282"/>
      <c r="U242" s="235">
        <v>34704.796999999999</v>
      </c>
      <c r="V242" s="235">
        <v>4810.8419999999996</v>
      </c>
      <c r="W242" s="258">
        <v>39515.639000000003</v>
      </c>
      <c r="X242" s="283"/>
      <c r="Y242" s="283"/>
      <c r="Z242" s="283"/>
      <c r="AA242" s="283"/>
      <c r="AB242" s="283"/>
      <c r="AC242" s="283"/>
      <c r="AD242" s="283"/>
      <c r="AE242" s="164"/>
    </row>
    <row r="243" spans="1:31" ht="21.75" customHeight="1">
      <c r="A243" s="147"/>
      <c r="B243" s="297" t="s">
        <v>70</v>
      </c>
      <c r="C243" s="297"/>
      <c r="D243" s="297"/>
      <c r="E243" s="297"/>
      <c r="F243" s="297"/>
      <c r="G243" s="297"/>
      <c r="H243" s="297"/>
      <c r="I243" s="297"/>
      <c r="J243" s="297"/>
      <c r="K243" s="297"/>
      <c r="L243" s="297"/>
      <c r="M243" s="298"/>
      <c r="N243" s="195">
        <v>806</v>
      </c>
      <c r="O243" s="165">
        <v>7</v>
      </c>
      <c r="P243" s="165">
        <v>1</v>
      </c>
      <c r="Q243" s="166" t="s">
        <v>438</v>
      </c>
      <c r="R243" s="198">
        <v>0</v>
      </c>
      <c r="S243" s="281"/>
      <c r="T243" s="282"/>
      <c r="U243" s="235">
        <v>34704.796999999999</v>
      </c>
      <c r="V243" s="235">
        <v>4810.8419999999996</v>
      </c>
      <c r="W243" s="258">
        <v>39515.639000000003</v>
      </c>
      <c r="X243" s="283"/>
      <c r="Y243" s="283"/>
      <c r="Z243" s="283"/>
      <c r="AA243" s="283"/>
      <c r="AB243" s="283"/>
      <c r="AC243" s="283"/>
      <c r="AD243" s="283"/>
      <c r="AE243" s="164"/>
    </row>
    <row r="244" spans="1:31" ht="21.75" customHeight="1">
      <c r="A244" s="147"/>
      <c r="B244" s="297" t="s">
        <v>439</v>
      </c>
      <c r="C244" s="297"/>
      <c r="D244" s="297"/>
      <c r="E244" s="297"/>
      <c r="F244" s="297"/>
      <c r="G244" s="297"/>
      <c r="H244" s="297"/>
      <c r="I244" s="297"/>
      <c r="J244" s="297"/>
      <c r="K244" s="297"/>
      <c r="L244" s="297"/>
      <c r="M244" s="298"/>
      <c r="N244" s="195">
        <v>806</v>
      </c>
      <c r="O244" s="165">
        <v>7</v>
      </c>
      <c r="P244" s="165">
        <v>1</v>
      </c>
      <c r="Q244" s="166" t="s">
        <v>438</v>
      </c>
      <c r="R244" s="198" t="s">
        <v>8</v>
      </c>
      <c r="S244" s="281"/>
      <c r="T244" s="282"/>
      <c r="U244" s="235">
        <v>34704.796999999999</v>
      </c>
      <c r="V244" s="235">
        <v>4810.8419999999996</v>
      </c>
      <c r="W244" s="258">
        <v>39515.639000000003</v>
      </c>
      <c r="X244" s="283"/>
      <c r="Y244" s="283"/>
      <c r="Z244" s="283"/>
      <c r="AA244" s="283"/>
      <c r="AB244" s="283"/>
      <c r="AC244" s="283"/>
      <c r="AD244" s="283"/>
      <c r="AE244" s="164"/>
    </row>
    <row r="245" spans="1:31" ht="12" customHeight="1">
      <c r="A245" s="147"/>
      <c r="B245" s="297" t="s">
        <v>9</v>
      </c>
      <c r="C245" s="297"/>
      <c r="D245" s="297"/>
      <c r="E245" s="297"/>
      <c r="F245" s="297"/>
      <c r="G245" s="297"/>
      <c r="H245" s="297"/>
      <c r="I245" s="297"/>
      <c r="J245" s="297"/>
      <c r="K245" s="297"/>
      <c r="L245" s="297"/>
      <c r="M245" s="298"/>
      <c r="N245" s="195">
        <v>806</v>
      </c>
      <c r="O245" s="165">
        <v>7</v>
      </c>
      <c r="P245" s="165">
        <v>1</v>
      </c>
      <c r="Q245" s="166" t="s">
        <v>438</v>
      </c>
      <c r="R245" s="198" t="s">
        <v>10</v>
      </c>
      <c r="S245" s="281"/>
      <c r="T245" s="282"/>
      <c r="U245" s="235">
        <v>34704.796999999999</v>
      </c>
      <c r="V245" s="235">
        <v>4810.8419999999996</v>
      </c>
      <c r="W245" s="258">
        <v>39515.639000000003</v>
      </c>
      <c r="X245" s="283"/>
      <c r="Y245" s="283"/>
      <c r="Z245" s="283"/>
      <c r="AA245" s="283"/>
      <c r="AB245" s="283"/>
      <c r="AC245" s="283"/>
      <c r="AD245" s="283"/>
      <c r="AE245" s="164"/>
    </row>
    <row r="246" spans="1:31" ht="42.75" customHeight="1">
      <c r="A246" s="147"/>
      <c r="B246" s="297" t="s">
        <v>11</v>
      </c>
      <c r="C246" s="297"/>
      <c r="D246" s="297"/>
      <c r="E246" s="297"/>
      <c r="F246" s="297"/>
      <c r="G246" s="297"/>
      <c r="H246" s="297"/>
      <c r="I246" s="297"/>
      <c r="J246" s="297"/>
      <c r="K246" s="297"/>
      <c r="L246" s="297"/>
      <c r="M246" s="298"/>
      <c r="N246" s="195">
        <v>806</v>
      </c>
      <c r="O246" s="165">
        <v>7</v>
      </c>
      <c r="P246" s="165">
        <v>1</v>
      </c>
      <c r="Q246" s="166" t="s">
        <v>438</v>
      </c>
      <c r="R246" s="198" t="s">
        <v>12</v>
      </c>
      <c r="S246" s="281"/>
      <c r="T246" s="282"/>
      <c r="U246" s="235">
        <v>34704.796999999999</v>
      </c>
      <c r="V246" s="235">
        <v>4810.8419999999996</v>
      </c>
      <c r="W246" s="258">
        <v>39515.639000000003</v>
      </c>
      <c r="X246" s="283"/>
      <c r="Y246" s="283"/>
      <c r="Z246" s="283"/>
      <c r="AA246" s="283"/>
      <c r="AB246" s="283"/>
      <c r="AC246" s="283"/>
      <c r="AD246" s="283"/>
      <c r="AE246" s="164"/>
    </row>
    <row r="247" spans="1:31" ht="21.75" customHeight="1">
      <c r="A247" s="147"/>
      <c r="B247" s="297" t="s">
        <v>434</v>
      </c>
      <c r="C247" s="297"/>
      <c r="D247" s="297"/>
      <c r="E247" s="297"/>
      <c r="F247" s="297"/>
      <c r="G247" s="297"/>
      <c r="H247" s="297"/>
      <c r="I247" s="297"/>
      <c r="J247" s="297"/>
      <c r="K247" s="297"/>
      <c r="L247" s="297"/>
      <c r="M247" s="298"/>
      <c r="N247" s="195">
        <v>806</v>
      </c>
      <c r="O247" s="165">
        <v>7</v>
      </c>
      <c r="P247" s="165">
        <v>1</v>
      </c>
      <c r="Q247" s="166" t="s">
        <v>435</v>
      </c>
      <c r="R247" s="198">
        <v>0</v>
      </c>
      <c r="S247" s="281"/>
      <c r="T247" s="282"/>
      <c r="U247" s="235">
        <v>56588</v>
      </c>
      <c r="V247" s="235">
        <v>1575.29</v>
      </c>
      <c r="W247" s="258">
        <v>58163.29</v>
      </c>
      <c r="X247" s="283"/>
      <c r="Y247" s="283"/>
      <c r="Z247" s="283"/>
      <c r="AA247" s="283"/>
      <c r="AB247" s="283"/>
      <c r="AC247" s="283"/>
      <c r="AD247" s="283"/>
      <c r="AE247" s="164"/>
    </row>
    <row r="248" spans="1:31" ht="12" customHeight="1">
      <c r="A248" s="147"/>
      <c r="B248" s="297" t="s">
        <v>436</v>
      </c>
      <c r="C248" s="297"/>
      <c r="D248" s="297"/>
      <c r="E248" s="297"/>
      <c r="F248" s="297"/>
      <c r="G248" s="297"/>
      <c r="H248" s="297"/>
      <c r="I248" s="297"/>
      <c r="J248" s="297"/>
      <c r="K248" s="297"/>
      <c r="L248" s="297"/>
      <c r="M248" s="298"/>
      <c r="N248" s="195">
        <v>806</v>
      </c>
      <c r="O248" s="165">
        <v>7</v>
      </c>
      <c r="P248" s="165">
        <v>1</v>
      </c>
      <c r="Q248" s="166" t="s">
        <v>437</v>
      </c>
      <c r="R248" s="198">
        <v>0</v>
      </c>
      <c r="S248" s="281"/>
      <c r="T248" s="282"/>
      <c r="U248" s="235">
        <v>56588</v>
      </c>
      <c r="V248" s="235">
        <v>1575.29</v>
      </c>
      <c r="W248" s="258">
        <v>58163.29</v>
      </c>
      <c r="X248" s="283"/>
      <c r="Y248" s="283"/>
      <c r="Z248" s="283"/>
      <c r="AA248" s="283"/>
      <c r="AB248" s="283"/>
      <c r="AC248" s="283"/>
      <c r="AD248" s="283"/>
      <c r="AE248" s="164"/>
    </row>
    <row r="249" spans="1:31" ht="21.75" customHeight="1">
      <c r="A249" s="147"/>
      <c r="B249" s="297" t="s">
        <v>71</v>
      </c>
      <c r="C249" s="297"/>
      <c r="D249" s="297"/>
      <c r="E249" s="297"/>
      <c r="F249" s="297"/>
      <c r="G249" s="297"/>
      <c r="H249" s="297"/>
      <c r="I249" s="297"/>
      <c r="J249" s="297"/>
      <c r="K249" s="297"/>
      <c r="L249" s="297"/>
      <c r="M249" s="298"/>
      <c r="N249" s="195">
        <v>806</v>
      </c>
      <c r="O249" s="165">
        <v>7</v>
      </c>
      <c r="P249" s="165">
        <v>1</v>
      </c>
      <c r="Q249" s="166" t="s">
        <v>440</v>
      </c>
      <c r="R249" s="198">
        <v>0</v>
      </c>
      <c r="S249" s="281"/>
      <c r="T249" s="282"/>
      <c r="U249" s="235">
        <v>56588</v>
      </c>
      <c r="V249" s="235">
        <v>1575.29</v>
      </c>
      <c r="W249" s="258">
        <v>58163.29</v>
      </c>
      <c r="X249" s="283"/>
      <c r="Y249" s="283"/>
      <c r="Z249" s="283"/>
      <c r="AA249" s="283"/>
      <c r="AB249" s="283"/>
      <c r="AC249" s="283"/>
      <c r="AD249" s="283"/>
      <c r="AE249" s="164"/>
    </row>
    <row r="250" spans="1:31" ht="21.75" customHeight="1">
      <c r="A250" s="147"/>
      <c r="B250" s="297" t="s">
        <v>439</v>
      </c>
      <c r="C250" s="297"/>
      <c r="D250" s="297"/>
      <c r="E250" s="297"/>
      <c r="F250" s="297"/>
      <c r="G250" s="297"/>
      <c r="H250" s="297"/>
      <c r="I250" s="297"/>
      <c r="J250" s="297"/>
      <c r="K250" s="297"/>
      <c r="L250" s="297"/>
      <c r="M250" s="298"/>
      <c r="N250" s="195">
        <v>806</v>
      </c>
      <c r="O250" s="165">
        <v>7</v>
      </c>
      <c r="P250" s="165">
        <v>1</v>
      </c>
      <c r="Q250" s="166" t="s">
        <v>440</v>
      </c>
      <c r="R250" s="198" t="s">
        <v>8</v>
      </c>
      <c r="S250" s="281"/>
      <c r="T250" s="282"/>
      <c r="U250" s="235">
        <v>56588</v>
      </c>
      <c r="V250" s="235">
        <v>1575.29</v>
      </c>
      <c r="W250" s="258">
        <v>58163.29</v>
      </c>
      <c r="X250" s="283"/>
      <c r="Y250" s="283"/>
      <c r="Z250" s="283"/>
      <c r="AA250" s="283"/>
      <c r="AB250" s="283"/>
      <c r="AC250" s="283"/>
      <c r="AD250" s="283"/>
      <c r="AE250" s="164"/>
    </row>
    <row r="251" spans="1:31" ht="12" customHeight="1">
      <c r="A251" s="147"/>
      <c r="B251" s="297" t="s">
        <v>9</v>
      </c>
      <c r="C251" s="297"/>
      <c r="D251" s="297"/>
      <c r="E251" s="297"/>
      <c r="F251" s="297"/>
      <c r="G251" s="297"/>
      <c r="H251" s="297"/>
      <c r="I251" s="297"/>
      <c r="J251" s="297"/>
      <c r="K251" s="297"/>
      <c r="L251" s="297"/>
      <c r="M251" s="298"/>
      <c r="N251" s="195">
        <v>806</v>
      </c>
      <c r="O251" s="165">
        <v>7</v>
      </c>
      <c r="P251" s="165">
        <v>1</v>
      </c>
      <c r="Q251" s="166" t="s">
        <v>440</v>
      </c>
      <c r="R251" s="198" t="s">
        <v>10</v>
      </c>
      <c r="S251" s="281"/>
      <c r="T251" s="282"/>
      <c r="U251" s="235">
        <v>56588</v>
      </c>
      <c r="V251" s="235">
        <v>1575.29</v>
      </c>
      <c r="W251" s="258">
        <v>58163.29</v>
      </c>
      <c r="X251" s="283"/>
      <c r="Y251" s="283"/>
      <c r="Z251" s="283"/>
      <c r="AA251" s="283"/>
      <c r="AB251" s="283"/>
      <c r="AC251" s="283"/>
      <c r="AD251" s="283"/>
      <c r="AE251" s="164"/>
    </row>
    <row r="252" spans="1:31" ht="42.75" customHeight="1">
      <c r="A252" s="147"/>
      <c r="B252" s="297" t="s">
        <v>11</v>
      </c>
      <c r="C252" s="297"/>
      <c r="D252" s="297"/>
      <c r="E252" s="297"/>
      <c r="F252" s="297"/>
      <c r="G252" s="297"/>
      <c r="H252" s="297"/>
      <c r="I252" s="297"/>
      <c r="J252" s="297"/>
      <c r="K252" s="297"/>
      <c r="L252" s="297"/>
      <c r="M252" s="298"/>
      <c r="N252" s="195">
        <v>806</v>
      </c>
      <c r="O252" s="165">
        <v>7</v>
      </c>
      <c r="P252" s="165">
        <v>1</v>
      </c>
      <c r="Q252" s="166" t="s">
        <v>440</v>
      </c>
      <c r="R252" s="198" t="s">
        <v>12</v>
      </c>
      <c r="S252" s="281"/>
      <c r="T252" s="282"/>
      <c r="U252" s="235">
        <v>56588</v>
      </c>
      <c r="V252" s="235">
        <v>1575.29</v>
      </c>
      <c r="W252" s="258">
        <v>58163.29</v>
      </c>
      <c r="X252" s="283"/>
      <c r="Y252" s="283"/>
      <c r="Z252" s="283"/>
      <c r="AA252" s="283"/>
      <c r="AB252" s="283"/>
      <c r="AC252" s="283"/>
      <c r="AD252" s="283"/>
      <c r="AE252" s="164"/>
    </row>
    <row r="253" spans="1:31" ht="12" customHeight="1">
      <c r="A253" s="147"/>
      <c r="B253" s="297" t="s">
        <v>72</v>
      </c>
      <c r="C253" s="297"/>
      <c r="D253" s="297"/>
      <c r="E253" s="297"/>
      <c r="F253" s="297"/>
      <c r="G253" s="297"/>
      <c r="H253" s="297"/>
      <c r="I253" s="297"/>
      <c r="J253" s="297"/>
      <c r="K253" s="297"/>
      <c r="L253" s="297"/>
      <c r="M253" s="298"/>
      <c r="N253" s="195">
        <v>806</v>
      </c>
      <c r="O253" s="165">
        <v>7</v>
      </c>
      <c r="P253" s="165">
        <v>2</v>
      </c>
      <c r="Q253" s="166">
        <v>0</v>
      </c>
      <c r="R253" s="198">
        <v>0</v>
      </c>
      <c r="S253" s="281"/>
      <c r="T253" s="282"/>
      <c r="U253" s="235">
        <v>173174.429</v>
      </c>
      <c r="V253" s="235">
        <v>3098.19</v>
      </c>
      <c r="W253" s="258">
        <v>176272.61900000001</v>
      </c>
      <c r="X253" s="283"/>
      <c r="Y253" s="283"/>
      <c r="Z253" s="283"/>
      <c r="AA253" s="283"/>
      <c r="AB253" s="283"/>
      <c r="AC253" s="283"/>
      <c r="AD253" s="283"/>
      <c r="AE253" s="164"/>
    </row>
    <row r="254" spans="1:31" ht="21.75" customHeight="1">
      <c r="A254" s="147"/>
      <c r="B254" s="297" t="s">
        <v>434</v>
      </c>
      <c r="C254" s="297"/>
      <c r="D254" s="297"/>
      <c r="E254" s="297"/>
      <c r="F254" s="297"/>
      <c r="G254" s="297"/>
      <c r="H254" s="297"/>
      <c r="I254" s="297"/>
      <c r="J254" s="297"/>
      <c r="K254" s="297"/>
      <c r="L254" s="297"/>
      <c r="M254" s="298"/>
      <c r="N254" s="195">
        <v>806</v>
      </c>
      <c r="O254" s="165">
        <v>7</v>
      </c>
      <c r="P254" s="165">
        <v>2</v>
      </c>
      <c r="Q254" s="166" t="s">
        <v>435</v>
      </c>
      <c r="R254" s="198">
        <v>0</v>
      </c>
      <c r="S254" s="281"/>
      <c r="T254" s="282"/>
      <c r="U254" s="235">
        <v>16676.429</v>
      </c>
      <c r="V254" s="235">
        <v>0</v>
      </c>
      <c r="W254" s="258">
        <v>16676.429</v>
      </c>
      <c r="X254" s="283"/>
      <c r="Y254" s="283"/>
      <c r="Z254" s="283"/>
      <c r="AA254" s="283"/>
      <c r="AB254" s="283"/>
      <c r="AC254" s="283"/>
      <c r="AD254" s="283"/>
      <c r="AE254" s="164"/>
    </row>
    <row r="255" spans="1:31" ht="12" customHeight="1">
      <c r="A255" s="147"/>
      <c r="B255" s="297" t="s">
        <v>73</v>
      </c>
      <c r="C255" s="297"/>
      <c r="D255" s="297"/>
      <c r="E255" s="297"/>
      <c r="F255" s="297"/>
      <c r="G255" s="297"/>
      <c r="H255" s="297"/>
      <c r="I255" s="297"/>
      <c r="J255" s="297"/>
      <c r="K255" s="297"/>
      <c r="L255" s="297"/>
      <c r="M255" s="298"/>
      <c r="N255" s="195">
        <v>806</v>
      </c>
      <c r="O255" s="165">
        <v>7</v>
      </c>
      <c r="P255" s="165">
        <v>2</v>
      </c>
      <c r="Q255" s="166" t="s">
        <v>441</v>
      </c>
      <c r="R255" s="198">
        <v>0</v>
      </c>
      <c r="S255" s="281"/>
      <c r="T255" s="282"/>
      <c r="U255" s="235">
        <v>16676.429</v>
      </c>
      <c r="V255" s="235">
        <v>0</v>
      </c>
      <c r="W255" s="258">
        <v>16676.429</v>
      </c>
      <c r="X255" s="283"/>
      <c r="Y255" s="283"/>
      <c r="Z255" s="283"/>
      <c r="AA255" s="283"/>
      <c r="AB255" s="283"/>
      <c r="AC255" s="283"/>
      <c r="AD255" s="283"/>
      <c r="AE255" s="164"/>
    </row>
    <row r="256" spans="1:31" ht="21.75" customHeight="1">
      <c r="A256" s="147"/>
      <c r="B256" s="297" t="s">
        <v>70</v>
      </c>
      <c r="C256" s="297"/>
      <c r="D256" s="297"/>
      <c r="E256" s="297"/>
      <c r="F256" s="297"/>
      <c r="G256" s="297"/>
      <c r="H256" s="297"/>
      <c r="I256" s="297"/>
      <c r="J256" s="297"/>
      <c r="K256" s="297"/>
      <c r="L256" s="297"/>
      <c r="M256" s="298"/>
      <c r="N256" s="195">
        <v>806</v>
      </c>
      <c r="O256" s="165">
        <v>7</v>
      </c>
      <c r="P256" s="165">
        <v>2</v>
      </c>
      <c r="Q256" s="166" t="s">
        <v>442</v>
      </c>
      <c r="R256" s="198">
        <v>0</v>
      </c>
      <c r="S256" s="281"/>
      <c r="T256" s="282"/>
      <c r="U256" s="235">
        <v>16676.429</v>
      </c>
      <c r="V256" s="235">
        <v>0</v>
      </c>
      <c r="W256" s="258">
        <v>16676.429</v>
      </c>
      <c r="X256" s="283"/>
      <c r="Y256" s="283"/>
      <c r="Z256" s="283"/>
      <c r="AA256" s="283"/>
      <c r="AB256" s="283"/>
      <c r="AC256" s="283"/>
      <c r="AD256" s="283"/>
      <c r="AE256" s="164"/>
    </row>
    <row r="257" spans="1:31" ht="21.75" customHeight="1">
      <c r="A257" s="147"/>
      <c r="B257" s="297" t="s">
        <v>439</v>
      </c>
      <c r="C257" s="297"/>
      <c r="D257" s="297"/>
      <c r="E257" s="297"/>
      <c r="F257" s="297"/>
      <c r="G257" s="297"/>
      <c r="H257" s="297"/>
      <c r="I257" s="297"/>
      <c r="J257" s="297"/>
      <c r="K257" s="297"/>
      <c r="L257" s="297"/>
      <c r="M257" s="298"/>
      <c r="N257" s="195">
        <v>806</v>
      </c>
      <c r="O257" s="165">
        <v>7</v>
      </c>
      <c r="P257" s="165">
        <v>2</v>
      </c>
      <c r="Q257" s="166" t="s">
        <v>442</v>
      </c>
      <c r="R257" s="198" t="s">
        <v>8</v>
      </c>
      <c r="S257" s="281"/>
      <c r="T257" s="282"/>
      <c r="U257" s="235">
        <v>16676.429</v>
      </c>
      <c r="V257" s="235">
        <v>0</v>
      </c>
      <c r="W257" s="258">
        <v>16676.429</v>
      </c>
      <c r="X257" s="283"/>
      <c r="Y257" s="283"/>
      <c r="Z257" s="283"/>
      <c r="AA257" s="283"/>
      <c r="AB257" s="283"/>
      <c r="AC257" s="283"/>
      <c r="AD257" s="283"/>
      <c r="AE257" s="164"/>
    </row>
    <row r="258" spans="1:31" ht="12" customHeight="1">
      <c r="A258" s="147"/>
      <c r="B258" s="297" t="s">
        <v>9</v>
      </c>
      <c r="C258" s="297"/>
      <c r="D258" s="297"/>
      <c r="E258" s="297"/>
      <c r="F258" s="297"/>
      <c r="G258" s="297"/>
      <c r="H258" s="297"/>
      <c r="I258" s="297"/>
      <c r="J258" s="297"/>
      <c r="K258" s="297"/>
      <c r="L258" s="297"/>
      <c r="M258" s="298"/>
      <c r="N258" s="195">
        <v>806</v>
      </c>
      <c r="O258" s="165">
        <v>7</v>
      </c>
      <c r="P258" s="165">
        <v>2</v>
      </c>
      <c r="Q258" s="166" t="s">
        <v>442</v>
      </c>
      <c r="R258" s="198" t="s">
        <v>10</v>
      </c>
      <c r="S258" s="281"/>
      <c r="T258" s="282"/>
      <c r="U258" s="235">
        <v>16676.429</v>
      </c>
      <c r="V258" s="235">
        <v>0</v>
      </c>
      <c r="W258" s="258">
        <v>16676.429</v>
      </c>
      <c r="X258" s="283"/>
      <c r="Y258" s="283"/>
      <c r="Z258" s="283"/>
      <c r="AA258" s="283"/>
      <c r="AB258" s="283"/>
      <c r="AC258" s="283"/>
      <c r="AD258" s="283"/>
      <c r="AE258" s="164"/>
    </row>
    <row r="259" spans="1:31" ht="42.75" customHeight="1">
      <c r="A259" s="147"/>
      <c r="B259" s="297" t="s">
        <v>11</v>
      </c>
      <c r="C259" s="297"/>
      <c r="D259" s="297"/>
      <c r="E259" s="297"/>
      <c r="F259" s="297"/>
      <c r="G259" s="297"/>
      <c r="H259" s="297"/>
      <c r="I259" s="297"/>
      <c r="J259" s="297"/>
      <c r="K259" s="297"/>
      <c r="L259" s="297"/>
      <c r="M259" s="298"/>
      <c r="N259" s="195">
        <v>806</v>
      </c>
      <c r="O259" s="165">
        <v>7</v>
      </c>
      <c r="P259" s="165">
        <v>2</v>
      </c>
      <c r="Q259" s="166" t="s">
        <v>442</v>
      </c>
      <c r="R259" s="198" t="s">
        <v>12</v>
      </c>
      <c r="S259" s="281"/>
      <c r="T259" s="282"/>
      <c r="U259" s="235">
        <v>16676.429</v>
      </c>
      <c r="V259" s="235">
        <v>0</v>
      </c>
      <c r="W259" s="258">
        <v>16676.429</v>
      </c>
      <c r="X259" s="283"/>
      <c r="Y259" s="283"/>
      <c r="Z259" s="283"/>
      <c r="AA259" s="283"/>
      <c r="AB259" s="283"/>
      <c r="AC259" s="283"/>
      <c r="AD259" s="283"/>
      <c r="AE259" s="164"/>
    </row>
    <row r="260" spans="1:31" ht="21.75" customHeight="1">
      <c r="A260" s="147"/>
      <c r="B260" s="297" t="s">
        <v>434</v>
      </c>
      <c r="C260" s="297"/>
      <c r="D260" s="297"/>
      <c r="E260" s="297"/>
      <c r="F260" s="297"/>
      <c r="G260" s="297"/>
      <c r="H260" s="297"/>
      <c r="I260" s="297"/>
      <c r="J260" s="297"/>
      <c r="K260" s="297"/>
      <c r="L260" s="297"/>
      <c r="M260" s="298"/>
      <c r="N260" s="195">
        <v>806</v>
      </c>
      <c r="O260" s="165">
        <v>7</v>
      </c>
      <c r="P260" s="165">
        <v>2</v>
      </c>
      <c r="Q260" s="166" t="s">
        <v>435</v>
      </c>
      <c r="R260" s="198">
        <v>0</v>
      </c>
      <c r="S260" s="281"/>
      <c r="T260" s="282"/>
      <c r="U260" s="235">
        <v>2110</v>
      </c>
      <c r="V260" s="235">
        <v>0</v>
      </c>
      <c r="W260" s="258">
        <v>2110</v>
      </c>
      <c r="X260" s="283"/>
      <c r="Y260" s="283"/>
      <c r="Z260" s="283"/>
      <c r="AA260" s="283"/>
      <c r="AB260" s="283"/>
      <c r="AC260" s="283"/>
      <c r="AD260" s="283"/>
      <c r="AE260" s="164"/>
    </row>
    <row r="261" spans="1:31" ht="12" customHeight="1">
      <c r="A261" s="147"/>
      <c r="B261" s="297" t="s">
        <v>73</v>
      </c>
      <c r="C261" s="297"/>
      <c r="D261" s="297"/>
      <c r="E261" s="297"/>
      <c r="F261" s="297"/>
      <c r="G261" s="297"/>
      <c r="H261" s="297"/>
      <c r="I261" s="297"/>
      <c r="J261" s="297"/>
      <c r="K261" s="297"/>
      <c r="L261" s="297"/>
      <c r="M261" s="298"/>
      <c r="N261" s="195">
        <v>806</v>
      </c>
      <c r="O261" s="165">
        <v>7</v>
      </c>
      <c r="P261" s="165">
        <v>2</v>
      </c>
      <c r="Q261" s="166" t="s">
        <v>441</v>
      </c>
      <c r="R261" s="198">
        <v>0</v>
      </c>
      <c r="S261" s="281"/>
      <c r="T261" s="282"/>
      <c r="U261" s="235">
        <v>2110</v>
      </c>
      <c r="V261" s="235">
        <v>0</v>
      </c>
      <c r="W261" s="258">
        <v>2110</v>
      </c>
      <c r="X261" s="283"/>
      <c r="Y261" s="283"/>
      <c r="Z261" s="283"/>
      <c r="AA261" s="283"/>
      <c r="AB261" s="283"/>
      <c r="AC261" s="283"/>
      <c r="AD261" s="283"/>
      <c r="AE261" s="164"/>
    </row>
    <row r="262" spans="1:31" ht="21.75" customHeight="1">
      <c r="A262" s="147"/>
      <c r="B262" s="297" t="s">
        <v>70</v>
      </c>
      <c r="C262" s="297"/>
      <c r="D262" s="297"/>
      <c r="E262" s="297"/>
      <c r="F262" s="297"/>
      <c r="G262" s="297"/>
      <c r="H262" s="297"/>
      <c r="I262" s="297"/>
      <c r="J262" s="297"/>
      <c r="K262" s="297"/>
      <c r="L262" s="297"/>
      <c r="M262" s="298"/>
      <c r="N262" s="195">
        <v>806</v>
      </c>
      <c r="O262" s="165">
        <v>7</v>
      </c>
      <c r="P262" s="165">
        <v>2</v>
      </c>
      <c r="Q262" s="166" t="s">
        <v>443</v>
      </c>
      <c r="R262" s="198">
        <v>0</v>
      </c>
      <c r="S262" s="281"/>
      <c r="T262" s="282"/>
      <c r="U262" s="235">
        <v>2110</v>
      </c>
      <c r="V262" s="235">
        <v>0</v>
      </c>
      <c r="W262" s="258">
        <v>2110</v>
      </c>
      <c r="X262" s="283"/>
      <c r="Y262" s="283"/>
      <c r="Z262" s="283"/>
      <c r="AA262" s="283"/>
      <c r="AB262" s="283"/>
      <c r="AC262" s="283"/>
      <c r="AD262" s="283"/>
      <c r="AE262" s="164"/>
    </row>
    <row r="263" spans="1:31" ht="21.75" customHeight="1">
      <c r="A263" s="147"/>
      <c r="B263" s="297" t="s">
        <v>439</v>
      </c>
      <c r="C263" s="297"/>
      <c r="D263" s="297"/>
      <c r="E263" s="297"/>
      <c r="F263" s="297"/>
      <c r="G263" s="297"/>
      <c r="H263" s="297"/>
      <c r="I263" s="297"/>
      <c r="J263" s="297"/>
      <c r="K263" s="297"/>
      <c r="L263" s="297"/>
      <c r="M263" s="298"/>
      <c r="N263" s="195">
        <v>806</v>
      </c>
      <c r="O263" s="165">
        <v>7</v>
      </c>
      <c r="P263" s="165">
        <v>2</v>
      </c>
      <c r="Q263" s="166" t="s">
        <v>443</v>
      </c>
      <c r="R263" s="198" t="s">
        <v>8</v>
      </c>
      <c r="S263" s="281"/>
      <c r="T263" s="282"/>
      <c r="U263" s="235">
        <v>2110</v>
      </c>
      <c r="V263" s="235">
        <v>0</v>
      </c>
      <c r="W263" s="258">
        <v>2110</v>
      </c>
      <c r="X263" s="283"/>
      <c r="Y263" s="283"/>
      <c r="Z263" s="283"/>
      <c r="AA263" s="283"/>
      <c r="AB263" s="283"/>
      <c r="AC263" s="283"/>
      <c r="AD263" s="283"/>
      <c r="AE263" s="164"/>
    </row>
    <row r="264" spans="1:31" ht="12" customHeight="1">
      <c r="A264" s="147"/>
      <c r="B264" s="297" t="s">
        <v>9</v>
      </c>
      <c r="C264" s="297"/>
      <c r="D264" s="297"/>
      <c r="E264" s="297"/>
      <c r="F264" s="297"/>
      <c r="G264" s="297"/>
      <c r="H264" s="297"/>
      <c r="I264" s="297"/>
      <c r="J264" s="297"/>
      <c r="K264" s="297"/>
      <c r="L264" s="297"/>
      <c r="M264" s="298"/>
      <c r="N264" s="195">
        <v>806</v>
      </c>
      <c r="O264" s="165">
        <v>7</v>
      </c>
      <c r="P264" s="165">
        <v>2</v>
      </c>
      <c r="Q264" s="166" t="s">
        <v>443</v>
      </c>
      <c r="R264" s="198" t="s">
        <v>10</v>
      </c>
      <c r="S264" s="281"/>
      <c r="T264" s="282"/>
      <c r="U264" s="235">
        <v>2110</v>
      </c>
      <c r="V264" s="235">
        <v>0</v>
      </c>
      <c r="W264" s="258">
        <v>2110</v>
      </c>
      <c r="X264" s="283"/>
      <c r="Y264" s="283"/>
      <c r="Z264" s="283"/>
      <c r="AA264" s="283"/>
      <c r="AB264" s="283"/>
      <c r="AC264" s="283"/>
      <c r="AD264" s="283"/>
      <c r="AE264" s="164"/>
    </row>
    <row r="265" spans="1:31" ht="12" customHeight="1">
      <c r="A265" s="147"/>
      <c r="B265" s="297" t="s">
        <v>152</v>
      </c>
      <c r="C265" s="297"/>
      <c r="D265" s="297"/>
      <c r="E265" s="297"/>
      <c r="F265" s="297"/>
      <c r="G265" s="297"/>
      <c r="H265" s="297"/>
      <c r="I265" s="297"/>
      <c r="J265" s="297"/>
      <c r="K265" s="297"/>
      <c r="L265" s="297"/>
      <c r="M265" s="298"/>
      <c r="N265" s="195">
        <v>806</v>
      </c>
      <c r="O265" s="165">
        <v>7</v>
      </c>
      <c r="P265" s="165">
        <v>2</v>
      </c>
      <c r="Q265" s="166" t="s">
        <v>443</v>
      </c>
      <c r="R265" s="198" t="s">
        <v>151</v>
      </c>
      <c r="S265" s="281"/>
      <c r="T265" s="282"/>
      <c r="U265" s="235">
        <v>2110</v>
      </c>
      <c r="V265" s="235">
        <v>0</v>
      </c>
      <c r="W265" s="258">
        <v>2110</v>
      </c>
      <c r="X265" s="283"/>
      <c r="Y265" s="283"/>
      <c r="Z265" s="283"/>
      <c r="AA265" s="283"/>
      <c r="AB265" s="283"/>
      <c r="AC265" s="283"/>
      <c r="AD265" s="283"/>
      <c r="AE265" s="164"/>
    </row>
    <row r="266" spans="1:31" ht="21.75" customHeight="1">
      <c r="A266" s="147"/>
      <c r="B266" s="297" t="s">
        <v>434</v>
      </c>
      <c r="C266" s="297"/>
      <c r="D266" s="297"/>
      <c r="E266" s="297"/>
      <c r="F266" s="297"/>
      <c r="G266" s="297"/>
      <c r="H266" s="297"/>
      <c r="I266" s="297"/>
      <c r="J266" s="297"/>
      <c r="K266" s="297"/>
      <c r="L266" s="297"/>
      <c r="M266" s="298"/>
      <c r="N266" s="195">
        <v>806</v>
      </c>
      <c r="O266" s="165">
        <v>7</v>
      </c>
      <c r="P266" s="165">
        <v>2</v>
      </c>
      <c r="Q266" s="166" t="s">
        <v>435</v>
      </c>
      <c r="R266" s="198">
        <v>0</v>
      </c>
      <c r="S266" s="281"/>
      <c r="T266" s="282"/>
      <c r="U266" s="235">
        <v>154388</v>
      </c>
      <c r="V266" s="235">
        <v>3098.19</v>
      </c>
      <c r="W266" s="258">
        <v>157486.19</v>
      </c>
      <c r="X266" s="283"/>
      <c r="Y266" s="283"/>
      <c r="Z266" s="283"/>
      <c r="AA266" s="283"/>
      <c r="AB266" s="283"/>
      <c r="AC266" s="283"/>
      <c r="AD266" s="283"/>
      <c r="AE266" s="164"/>
    </row>
    <row r="267" spans="1:31" ht="12" customHeight="1">
      <c r="A267" s="147"/>
      <c r="B267" s="297" t="s">
        <v>73</v>
      </c>
      <c r="C267" s="297"/>
      <c r="D267" s="297"/>
      <c r="E267" s="297"/>
      <c r="F267" s="297"/>
      <c r="G267" s="297"/>
      <c r="H267" s="297"/>
      <c r="I267" s="297"/>
      <c r="J267" s="297"/>
      <c r="K267" s="297"/>
      <c r="L267" s="297"/>
      <c r="M267" s="298"/>
      <c r="N267" s="195">
        <v>806</v>
      </c>
      <c r="O267" s="165">
        <v>7</v>
      </c>
      <c r="P267" s="165">
        <v>2</v>
      </c>
      <c r="Q267" s="166" t="s">
        <v>441</v>
      </c>
      <c r="R267" s="198">
        <v>0</v>
      </c>
      <c r="S267" s="281"/>
      <c r="T267" s="282"/>
      <c r="U267" s="235">
        <v>154388</v>
      </c>
      <c r="V267" s="235">
        <v>3098.19</v>
      </c>
      <c r="W267" s="258">
        <v>157486.19</v>
      </c>
      <c r="X267" s="283"/>
      <c r="Y267" s="283"/>
      <c r="Z267" s="283"/>
      <c r="AA267" s="283"/>
      <c r="AB267" s="283"/>
      <c r="AC267" s="283"/>
      <c r="AD267" s="283"/>
      <c r="AE267" s="164"/>
    </row>
    <row r="268" spans="1:31" ht="53.25" customHeight="1">
      <c r="A268" s="147"/>
      <c r="B268" s="297" t="s">
        <v>165</v>
      </c>
      <c r="C268" s="297"/>
      <c r="D268" s="297"/>
      <c r="E268" s="297"/>
      <c r="F268" s="297"/>
      <c r="G268" s="297"/>
      <c r="H268" s="297"/>
      <c r="I268" s="297"/>
      <c r="J268" s="297"/>
      <c r="K268" s="297"/>
      <c r="L268" s="297"/>
      <c r="M268" s="298"/>
      <c r="N268" s="195">
        <v>806</v>
      </c>
      <c r="O268" s="165">
        <v>7</v>
      </c>
      <c r="P268" s="165">
        <v>2</v>
      </c>
      <c r="Q268" s="166" t="s">
        <v>444</v>
      </c>
      <c r="R268" s="198">
        <v>0</v>
      </c>
      <c r="S268" s="281"/>
      <c r="T268" s="282"/>
      <c r="U268" s="235">
        <v>154388</v>
      </c>
      <c r="V268" s="235">
        <v>3098.19</v>
      </c>
      <c r="W268" s="258">
        <v>157486.19</v>
      </c>
      <c r="X268" s="283"/>
      <c r="Y268" s="283"/>
      <c r="Z268" s="283"/>
      <c r="AA268" s="283"/>
      <c r="AB268" s="283"/>
      <c r="AC268" s="283"/>
      <c r="AD268" s="283"/>
      <c r="AE268" s="164"/>
    </row>
    <row r="269" spans="1:31" ht="21.75" customHeight="1">
      <c r="A269" s="147"/>
      <c r="B269" s="297" t="s">
        <v>439</v>
      </c>
      <c r="C269" s="297"/>
      <c r="D269" s="297"/>
      <c r="E269" s="297"/>
      <c r="F269" s="297"/>
      <c r="G269" s="297"/>
      <c r="H269" s="297"/>
      <c r="I269" s="297"/>
      <c r="J269" s="297"/>
      <c r="K269" s="297"/>
      <c r="L269" s="297"/>
      <c r="M269" s="298"/>
      <c r="N269" s="195">
        <v>806</v>
      </c>
      <c r="O269" s="165">
        <v>7</v>
      </c>
      <c r="P269" s="165">
        <v>2</v>
      </c>
      <c r="Q269" s="166" t="s">
        <v>444</v>
      </c>
      <c r="R269" s="198" t="s">
        <v>8</v>
      </c>
      <c r="S269" s="281"/>
      <c r="T269" s="282"/>
      <c r="U269" s="235">
        <v>154388</v>
      </c>
      <c r="V269" s="235">
        <v>3098.19</v>
      </c>
      <c r="W269" s="258">
        <v>157486.19</v>
      </c>
      <c r="X269" s="283"/>
      <c r="Y269" s="283"/>
      <c r="Z269" s="283"/>
      <c r="AA269" s="283"/>
      <c r="AB269" s="283"/>
      <c r="AC269" s="283"/>
      <c r="AD269" s="283"/>
      <c r="AE269" s="164"/>
    </row>
    <row r="270" spans="1:31" ht="12" customHeight="1">
      <c r="A270" s="147"/>
      <c r="B270" s="297" t="s">
        <v>9</v>
      </c>
      <c r="C270" s="297"/>
      <c r="D270" s="297"/>
      <c r="E270" s="297"/>
      <c r="F270" s="297"/>
      <c r="G270" s="297"/>
      <c r="H270" s="297"/>
      <c r="I270" s="297"/>
      <c r="J270" s="297"/>
      <c r="K270" s="297"/>
      <c r="L270" s="297"/>
      <c r="M270" s="298"/>
      <c r="N270" s="195">
        <v>806</v>
      </c>
      <c r="O270" s="165">
        <v>7</v>
      </c>
      <c r="P270" s="165">
        <v>2</v>
      </c>
      <c r="Q270" s="166" t="s">
        <v>444</v>
      </c>
      <c r="R270" s="198" t="s">
        <v>10</v>
      </c>
      <c r="S270" s="281"/>
      <c r="T270" s="282"/>
      <c r="U270" s="235">
        <v>154388</v>
      </c>
      <c r="V270" s="235">
        <v>3098.19</v>
      </c>
      <c r="W270" s="258">
        <v>157486.19</v>
      </c>
      <c r="X270" s="283"/>
      <c r="Y270" s="283"/>
      <c r="Z270" s="283"/>
      <c r="AA270" s="283"/>
      <c r="AB270" s="283"/>
      <c r="AC270" s="283"/>
      <c r="AD270" s="283"/>
      <c r="AE270" s="164"/>
    </row>
    <row r="271" spans="1:31" ht="42.75" customHeight="1">
      <c r="A271" s="147"/>
      <c r="B271" s="297" t="s">
        <v>11</v>
      </c>
      <c r="C271" s="297"/>
      <c r="D271" s="297"/>
      <c r="E271" s="297"/>
      <c r="F271" s="297"/>
      <c r="G271" s="297"/>
      <c r="H271" s="297"/>
      <c r="I271" s="297"/>
      <c r="J271" s="297"/>
      <c r="K271" s="297"/>
      <c r="L271" s="297"/>
      <c r="M271" s="298"/>
      <c r="N271" s="195">
        <v>806</v>
      </c>
      <c r="O271" s="165">
        <v>7</v>
      </c>
      <c r="P271" s="165">
        <v>2</v>
      </c>
      <c r="Q271" s="166" t="s">
        <v>444</v>
      </c>
      <c r="R271" s="198" t="s">
        <v>12</v>
      </c>
      <c r="S271" s="281"/>
      <c r="T271" s="282"/>
      <c r="U271" s="235">
        <v>154388</v>
      </c>
      <c r="V271" s="235">
        <v>3098.19</v>
      </c>
      <c r="W271" s="258">
        <v>157486.19</v>
      </c>
      <c r="X271" s="283"/>
      <c r="Y271" s="283"/>
      <c r="Z271" s="283"/>
      <c r="AA271" s="283"/>
      <c r="AB271" s="283"/>
      <c r="AC271" s="283"/>
      <c r="AD271" s="283"/>
      <c r="AE271" s="164"/>
    </row>
    <row r="272" spans="1:31" ht="12" customHeight="1">
      <c r="A272" s="147"/>
      <c r="B272" s="297" t="s">
        <v>445</v>
      </c>
      <c r="C272" s="297"/>
      <c r="D272" s="297"/>
      <c r="E272" s="297"/>
      <c r="F272" s="297"/>
      <c r="G272" s="297"/>
      <c r="H272" s="297"/>
      <c r="I272" s="297"/>
      <c r="J272" s="297"/>
      <c r="K272" s="297"/>
      <c r="L272" s="297"/>
      <c r="M272" s="298"/>
      <c r="N272" s="195">
        <v>806</v>
      </c>
      <c r="O272" s="165">
        <v>7</v>
      </c>
      <c r="P272" s="165">
        <v>3</v>
      </c>
      <c r="Q272" s="166">
        <v>0</v>
      </c>
      <c r="R272" s="198">
        <v>0</v>
      </c>
      <c r="S272" s="281"/>
      <c r="T272" s="282"/>
      <c r="U272" s="235">
        <v>6267.7370000000001</v>
      </c>
      <c r="V272" s="235">
        <v>909.63699999999994</v>
      </c>
      <c r="W272" s="258">
        <v>7177.3739999999998</v>
      </c>
      <c r="X272" s="283"/>
      <c r="Y272" s="283"/>
      <c r="Z272" s="283"/>
      <c r="AA272" s="283"/>
      <c r="AB272" s="283"/>
      <c r="AC272" s="283"/>
      <c r="AD272" s="283"/>
      <c r="AE272" s="164"/>
    </row>
    <row r="273" spans="1:31" ht="21.75" customHeight="1">
      <c r="A273" s="147"/>
      <c r="B273" s="297" t="s">
        <v>434</v>
      </c>
      <c r="C273" s="297"/>
      <c r="D273" s="297"/>
      <c r="E273" s="297"/>
      <c r="F273" s="297"/>
      <c r="G273" s="297"/>
      <c r="H273" s="297"/>
      <c r="I273" s="297"/>
      <c r="J273" s="297"/>
      <c r="K273" s="297"/>
      <c r="L273" s="297"/>
      <c r="M273" s="298"/>
      <c r="N273" s="195">
        <v>806</v>
      </c>
      <c r="O273" s="165">
        <v>7</v>
      </c>
      <c r="P273" s="165">
        <v>3</v>
      </c>
      <c r="Q273" s="166" t="s">
        <v>435</v>
      </c>
      <c r="R273" s="198">
        <v>0</v>
      </c>
      <c r="S273" s="281"/>
      <c r="T273" s="282"/>
      <c r="U273" s="235">
        <v>6267.7370000000001</v>
      </c>
      <c r="V273" s="235">
        <v>909.63699999999994</v>
      </c>
      <c r="W273" s="258">
        <v>7177.3739999999998</v>
      </c>
      <c r="X273" s="283"/>
      <c r="Y273" s="283"/>
      <c r="Z273" s="283"/>
      <c r="AA273" s="283"/>
      <c r="AB273" s="283"/>
      <c r="AC273" s="283"/>
      <c r="AD273" s="283"/>
      <c r="AE273" s="164"/>
    </row>
    <row r="274" spans="1:31" ht="12" customHeight="1">
      <c r="A274" s="147"/>
      <c r="B274" s="297" t="s">
        <v>446</v>
      </c>
      <c r="C274" s="297"/>
      <c r="D274" s="297"/>
      <c r="E274" s="297"/>
      <c r="F274" s="297"/>
      <c r="G274" s="297"/>
      <c r="H274" s="297"/>
      <c r="I274" s="297"/>
      <c r="J274" s="297"/>
      <c r="K274" s="297"/>
      <c r="L274" s="297"/>
      <c r="M274" s="298"/>
      <c r="N274" s="195">
        <v>806</v>
      </c>
      <c r="O274" s="165">
        <v>7</v>
      </c>
      <c r="P274" s="165">
        <v>3</v>
      </c>
      <c r="Q274" s="166" t="s">
        <v>447</v>
      </c>
      <c r="R274" s="198">
        <v>0</v>
      </c>
      <c r="S274" s="281"/>
      <c r="T274" s="282"/>
      <c r="U274" s="235">
        <v>6267.7370000000001</v>
      </c>
      <c r="V274" s="235">
        <v>909.63699999999994</v>
      </c>
      <c r="W274" s="258">
        <v>7177.3739999999998</v>
      </c>
      <c r="X274" s="283"/>
      <c r="Y274" s="283"/>
      <c r="Z274" s="283"/>
      <c r="AA274" s="283"/>
      <c r="AB274" s="283"/>
      <c r="AC274" s="283"/>
      <c r="AD274" s="283"/>
      <c r="AE274" s="164"/>
    </row>
    <row r="275" spans="1:31" ht="21.75" customHeight="1">
      <c r="A275" s="147"/>
      <c r="B275" s="297" t="s">
        <v>6</v>
      </c>
      <c r="C275" s="297"/>
      <c r="D275" s="297"/>
      <c r="E275" s="297"/>
      <c r="F275" s="297"/>
      <c r="G275" s="297"/>
      <c r="H275" s="297"/>
      <c r="I275" s="297"/>
      <c r="J275" s="297"/>
      <c r="K275" s="297"/>
      <c r="L275" s="297"/>
      <c r="M275" s="298"/>
      <c r="N275" s="195">
        <v>806</v>
      </c>
      <c r="O275" s="165">
        <v>7</v>
      </c>
      <c r="P275" s="165">
        <v>3</v>
      </c>
      <c r="Q275" s="166" t="s">
        <v>448</v>
      </c>
      <c r="R275" s="198">
        <v>0</v>
      </c>
      <c r="S275" s="281"/>
      <c r="T275" s="282"/>
      <c r="U275" s="235">
        <v>6267.7370000000001</v>
      </c>
      <c r="V275" s="235">
        <v>909.63699999999994</v>
      </c>
      <c r="W275" s="258">
        <v>7177.3739999999998</v>
      </c>
      <c r="X275" s="283"/>
      <c r="Y275" s="283"/>
      <c r="Z275" s="283"/>
      <c r="AA275" s="283"/>
      <c r="AB275" s="283"/>
      <c r="AC275" s="283"/>
      <c r="AD275" s="283"/>
      <c r="AE275" s="164"/>
    </row>
    <row r="276" spans="1:31" ht="21.75" customHeight="1">
      <c r="A276" s="147"/>
      <c r="B276" s="297" t="s">
        <v>439</v>
      </c>
      <c r="C276" s="297"/>
      <c r="D276" s="297"/>
      <c r="E276" s="297"/>
      <c r="F276" s="297"/>
      <c r="G276" s="297"/>
      <c r="H276" s="297"/>
      <c r="I276" s="297"/>
      <c r="J276" s="297"/>
      <c r="K276" s="297"/>
      <c r="L276" s="297"/>
      <c r="M276" s="298"/>
      <c r="N276" s="195">
        <v>806</v>
      </c>
      <c r="O276" s="165">
        <v>7</v>
      </c>
      <c r="P276" s="165">
        <v>3</v>
      </c>
      <c r="Q276" s="166" t="s">
        <v>448</v>
      </c>
      <c r="R276" s="198" t="s">
        <v>8</v>
      </c>
      <c r="S276" s="281"/>
      <c r="T276" s="282"/>
      <c r="U276" s="235">
        <v>6267.7370000000001</v>
      </c>
      <c r="V276" s="235">
        <v>909.63699999999994</v>
      </c>
      <c r="W276" s="258">
        <v>7177.3739999999998</v>
      </c>
      <c r="X276" s="283"/>
      <c r="Y276" s="283"/>
      <c r="Z276" s="283"/>
      <c r="AA276" s="283"/>
      <c r="AB276" s="283"/>
      <c r="AC276" s="283"/>
      <c r="AD276" s="283"/>
      <c r="AE276" s="164"/>
    </row>
    <row r="277" spans="1:31" ht="12" customHeight="1">
      <c r="A277" s="147"/>
      <c r="B277" s="297" t="s">
        <v>9</v>
      </c>
      <c r="C277" s="297"/>
      <c r="D277" s="297"/>
      <c r="E277" s="297"/>
      <c r="F277" s="297"/>
      <c r="G277" s="297"/>
      <c r="H277" s="297"/>
      <c r="I277" s="297"/>
      <c r="J277" s="297"/>
      <c r="K277" s="297"/>
      <c r="L277" s="297"/>
      <c r="M277" s="298"/>
      <c r="N277" s="195">
        <v>806</v>
      </c>
      <c r="O277" s="165">
        <v>7</v>
      </c>
      <c r="P277" s="165">
        <v>3</v>
      </c>
      <c r="Q277" s="166" t="s">
        <v>448</v>
      </c>
      <c r="R277" s="198" t="s">
        <v>10</v>
      </c>
      <c r="S277" s="281"/>
      <c r="T277" s="282"/>
      <c r="U277" s="235">
        <v>6267.7370000000001</v>
      </c>
      <c r="V277" s="235">
        <v>909.63699999999994</v>
      </c>
      <c r="W277" s="258">
        <v>7177.3739999999998</v>
      </c>
      <c r="X277" s="283"/>
      <c r="Y277" s="283"/>
      <c r="Z277" s="283"/>
      <c r="AA277" s="283"/>
      <c r="AB277" s="283"/>
      <c r="AC277" s="283"/>
      <c r="AD277" s="283"/>
      <c r="AE277" s="164"/>
    </row>
    <row r="278" spans="1:31" ht="42.75" customHeight="1">
      <c r="A278" s="147"/>
      <c r="B278" s="297" t="s">
        <v>11</v>
      </c>
      <c r="C278" s="297"/>
      <c r="D278" s="297"/>
      <c r="E278" s="297"/>
      <c r="F278" s="297"/>
      <c r="G278" s="297"/>
      <c r="H278" s="297"/>
      <c r="I278" s="297"/>
      <c r="J278" s="297"/>
      <c r="K278" s="297"/>
      <c r="L278" s="297"/>
      <c r="M278" s="298"/>
      <c r="N278" s="195">
        <v>806</v>
      </c>
      <c r="O278" s="165">
        <v>7</v>
      </c>
      <c r="P278" s="165">
        <v>3</v>
      </c>
      <c r="Q278" s="166" t="s">
        <v>448</v>
      </c>
      <c r="R278" s="198" t="s">
        <v>12</v>
      </c>
      <c r="S278" s="281"/>
      <c r="T278" s="282"/>
      <c r="U278" s="235">
        <v>6267.7370000000001</v>
      </c>
      <c r="V278" s="235">
        <v>909.63699999999994</v>
      </c>
      <c r="W278" s="258">
        <v>7177.3739999999998</v>
      </c>
      <c r="X278" s="283"/>
      <c r="Y278" s="283"/>
      <c r="Z278" s="283"/>
      <c r="AA278" s="283"/>
      <c r="AB278" s="283"/>
      <c r="AC278" s="283"/>
      <c r="AD278" s="283"/>
      <c r="AE278" s="164"/>
    </row>
    <row r="279" spans="1:31" ht="12" customHeight="1">
      <c r="A279" s="147"/>
      <c r="B279" s="297" t="s">
        <v>451</v>
      </c>
      <c r="C279" s="297"/>
      <c r="D279" s="297"/>
      <c r="E279" s="297"/>
      <c r="F279" s="297"/>
      <c r="G279" s="297"/>
      <c r="H279" s="297"/>
      <c r="I279" s="297"/>
      <c r="J279" s="297"/>
      <c r="K279" s="297"/>
      <c r="L279" s="297"/>
      <c r="M279" s="298"/>
      <c r="N279" s="195">
        <v>806</v>
      </c>
      <c r="O279" s="165">
        <v>7</v>
      </c>
      <c r="P279" s="165">
        <v>7</v>
      </c>
      <c r="Q279" s="166">
        <v>0</v>
      </c>
      <c r="R279" s="198">
        <v>0</v>
      </c>
      <c r="S279" s="281"/>
      <c r="T279" s="282"/>
      <c r="U279" s="235">
        <v>1910.1</v>
      </c>
      <c r="V279" s="235">
        <v>0</v>
      </c>
      <c r="W279" s="258">
        <v>1910.1</v>
      </c>
      <c r="X279" s="283"/>
      <c r="Y279" s="283"/>
      <c r="Z279" s="283"/>
      <c r="AA279" s="283"/>
      <c r="AB279" s="283"/>
      <c r="AC279" s="283"/>
      <c r="AD279" s="283"/>
      <c r="AE279" s="164"/>
    </row>
    <row r="280" spans="1:31" ht="21.75" customHeight="1">
      <c r="A280" s="147"/>
      <c r="B280" s="297" t="s">
        <v>434</v>
      </c>
      <c r="C280" s="297"/>
      <c r="D280" s="297"/>
      <c r="E280" s="297"/>
      <c r="F280" s="297"/>
      <c r="G280" s="297"/>
      <c r="H280" s="297"/>
      <c r="I280" s="297"/>
      <c r="J280" s="297"/>
      <c r="K280" s="297"/>
      <c r="L280" s="297"/>
      <c r="M280" s="298"/>
      <c r="N280" s="195">
        <v>806</v>
      </c>
      <c r="O280" s="165">
        <v>7</v>
      </c>
      <c r="P280" s="165">
        <v>7</v>
      </c>
      <c r="Q280" s="166" t="s">
        <v>435</v>
      </c>
      <c r="R280" s="198">
        <v>0</v>
      </c>
      <c r="S280" s="281"/>
      <c r="T280" s="282"/>
      <c r="U280" s="235">
        <v>1910.1</v>
      </c>
      <c r="V280" s="235">
        <v>0</v>
      </c>
      <c r="W280" s="258">
        <v>1910.1</v>
      </c>
      <c r="X280" s="283"/>
      <c r="Y280" s="283"/>
      <c r="Z280" s="283"/>
      <c r="AA280" s="283"/>
      <c r="AB280" s="283"/>
      <c r="AC280" s="283"/>
      <c r="AD280" s="283"/>
      <c r="AE280" s="164"/>
    </row>
    <row r="281" spans="1:31" ht="12" customHeight="1">
      <c r="A281" s="147"/>
      <c r="B281" s="297" t="s">
        <v>74</v>
      </c>
      <c r="C281" s="297"/>
      <c r="D281" s="297"/>
      <c r="E281" s="297"/>
      <c r="F281" s="297"/>
      <c r="G281" s="297"/>
      <c r="H281" s="297"/>
      <c r="I281" s="297"/>
      <c r="J281" s="297"/>
      <c r="K281" s="297"/>
      <c r="L281" s="297"/>
      <c r="M281" s="298"/>
      <c r="N281" s="195">
        <v>806</v>
      </c>
      <c r="O281" s="165">
        <v>7</v>
      </c>
      <c r="P281" s="165">
        <v>7</v>
      </c>
      <c r="Q281" s="166" t="s">
        <v>452</v>
      </c>
      <c r="R281" s="198">
        <v>0</v>
      </c>
      <c r="S281" s="281"/>
      <c r="T281" s="282"/>
      <c r="U281" s="235">
        <v>1910.1</v>
      </c>
      <c r="V281" s="235">
        <v>0</v>
      </c>
      <c r="W281" s="258">
        <v>1910.1</v>
      </c>
      <c r="X281" s="283"/>
      <c r="Y281" s="283"/>
      <c r="Z281" s="283"/>
      <c r="AA281" s="283"/>
      <c r="AB281" s="283"/>
      <c r="AC281" s="283"/>
      <c r="AD281" s="283"/>
      <c r="AE281" s="164"/>
    </row>
    <row r="282" spans="1:31" ht="12" customHeight="1">
      <c r="A282" s="147"/>
      <c r="B282" s="297" t="s">
        <v>75</v>
      </c>
      <c r="C282" s="297"/>
      <c r="D282" s="297"/>
      <c r="E282" s="297"/>
      <c r="F282" s="297"/>
      <c r="G282" s="297"/>
      <c r="H282" s="297"/>
      <c r="I282" s="297"/>
      <c r="J282" s="297"/>
      <c r="K282" s="297"/>
      <c r="L282" s="297"/>
      <c r="M282" s="298"/>
      <c r="N282" s="195">
        <v>806</v>
      </c>
      <c r="O282" s="165">
        <v>7</v>
      </c>
      <c r="P282" s="165">
        <v>7</v>
      </c>
      <c r="Q282" s="166" t="s">
        <v>453</v>
      </c>
      <c r="R282" s="198">
        <v>0</v>
      </c>
      <c r="S282" s="281"/>
      <c r="T282" s="282"/>
      <c r="U282" s="235">
        <v>1910.1</v>
      </c>
      <c r="V282" s="235">
        <v>0</v>
      </c>
      <c r="W282" s="258">
        <v>1910.1</v>
      </c>
      <c r="X282" s="283"/>
      <c r="Y282" s="283"/>
      <c r="Z282" s="283"/>
      <c r="AA282" s="283"/>
      <c r="AB282" s="283"/>
      <c r="AC282" s="283"/>
      <c r="AD282" s="283"/>
      <c r="AE282" s="164"/>
    </row>
    <row r="283" spans="1:31" ht="21.75" customHeight="1">
      <c r="A283" s="147"/>
      <c r="B283" s="297" t="s">
        <v>439</v>
      </c>
      <c r="C283" s="297"/>
      <c r="D283" s="297"/>
      <c r="E283" s="297"/>
      <c r="F283" s="297"/>
      <c r="G283" s="297"/>
      <c r="H283" s="297"/>
      <c r="I283" s="297"/>
      <c r="J283" s="297"/>
      <c r="K283" s="297"/>
      <c r="L283" s="297"/>
      <c r="M283" s="298"/>
      <c r="N283" s="195">
        <v>806</v>
      </c>
      <c r="O283" s="165">
        <v>7</v>
      </c>
      <c r="P283" s="165">
        <v>7</v>
      </c>
      <c r="Q283" s="166" t="s">
        <v>453</v>
      </c>
      <c r="R283" s="198" t="s">
        <v>8</v>
      </c>
      <c r="S283" s="281"/>
      <c r="T283" s="282"/>
      <c r="U283" s="235">
        <v>1910.1</v>
      </c>
      <c r="V283" s="235">
        <v>0</v>
      </c>
      <c r="W283" s="258">
        <v>1910.1</v>
      </c>
      <c r="X283" s="283"/>
      <c r="Y283" s="283"/>
      <c r="Z283" s="283"/>
      <c r="AA283" s="283"/>
      <c r="AB283" s="283"/>
      <c r="AC283" s="283"/>
      <c r="AD283" s="283"/>
      <c r="AE283" s="164"/>
    </row>
    <row r="284" spans="1:31" ht="12" customHeight="1">
      <c r="A284" s="147"/>
      <c r="B284" s="297" t="s">
        <v>9</v>
      </c>
      <c r="C284" s="297"/>
      <c r="D284" s="297"/>
      <c r="E284" s="297"/>
      <c r="F284" s="297"/>
      <c r="G284" s="297"/>
      <c r="H284" s="297"/>
      <c r="I284" s="297"/>
      <c r="J284" s="297"/>
      <c r="K284" s="297"/>
      <c r="L284" s="297"/>
      <c r="M284" s="298"/>
      <c r="N284" s="195">
        <v>806</v>
      </c>
      <c r="O284" s="165">
        <v>7</v>
      </c>
      <c r="P284" s="165">
        <v>7</v>
      </c>
      <c r="Q284" s="166" t="s">
        <v>453</v>
      </c>
      <c r="R284" s="198" t="s">
        <v>10</v>
      </c>
      <c r="S284" s="281"/>
      <c r="T284" s="282"/>
      <c r="U284" s="235">
        <v>1910.1</v>
      </c>
      <c r="V284" s="235">
        <v>0</v>
      </c>
      <c r="W284" s="258">
        <v>1910.1</v>
      </c>
      <c r="X284" s="283"/>
      <c r="Y284" s="283"/>
      <c r="Z284" s="283"/>
      <c r="AA284" s="283"/>
      <c r="AB284" s="283"/>
      <c r="AC284" s="283"/>
      <c r="AD284" s="283"/>
      <c r="AE284" s="164"/>
    </row>
    <row r="285" spans="1:31" ht="42.75" customHeight="1">
      <c r="A285" s="147"/>
      <c r="B285" s="297" t="s">
        <v>11</v>
      </c>
      <c r="C285" s="297"/>
      <c r="D285" s="297"/>
      <c r="E285" s="297"/>
      <c r="F285" s="297"/>
      <c r="G285" s="297"/>
      <c r="H285" s="297"/>
      <c r="I285" s="297"/>
      <c r="J285" s="297"/>
      <c r="K285" s="297"/>
      <c r="L285" s="297"/>
      <c r="M285" s="298"/>
      <c r="N285" s="195">
        <v>806</v>
      </c>
      <c r="O285" s="165">
        <v>7</v>
      </c>
      <c r="P285" s="165">
        <v>7</v>
      </c>
      <c r="Q285" s="166" t="s">
        <v>453</v>
      </c>
      <c r="R285" s="198" t="s">
        <v>12</v>
      </c>
      <c r="S285" s="281"/>
      <c r="T285" s="282"/>
      <c r="U285" s="235">
        <v>1910.1</v>
      </c>
      <c r="V285" s="235">
        <v>0</v>
      </c>
      <c r="W285" s="258">
        <v>1910.1</v>
      </c>
      <c r="X285" s="283"/>
      <c r="Y285" s="283"/>
      <c r="Z285" s="283"/>
      <c r="AA285" s="283"/>
      <c r="AB285" s="283"/>
      <c r="AC285" s="283"/>
      <c r="AD285" s="283"/>
      <c r="AE285" s="164"/>
    </row>
    <row r="286" spans="1:31" ht="12" customHeight="1">
      <c r="A286" s="147"/>
      <c r="B286" s="297" t="s">
        <v>76</v>
      </c>
      <c r="C286" s="297"/>
      <c r="D286" s="297"/>
      <c r="E286" s="297"/>
      <c r="F286" s="297"/>
      <c r="G286" s="297"/>
      <c r="H286" s="297"/>
      <c r="I286" s="297"/>
      <c r="J286" s="297"/>
      <c r="K286" s="297"/>
      <c r="L286" s="297"/>
      <c r="M286" s="298"/>
      <c r="N286" s="195">
        <v>806</v>
      </c>
      <c r="O286" s="165">
        <v>7</v>
      </c>
      <c r="P286" s="165">
        <v>9</v>
      </c>
      <c r="Q286" s="166">
        <v>0</v>
      </c>
      <c r="R286" s="198">
        <v>0</v>
      </c>
      <c r="S286" s="281"/>
      <c r="T286" s="282"/>
      <c r="U286" s="235">
        <v>15802.822</v>
      </c>
      <c r="V286" s="235">
        <v>2085.3359999999998</v>
      </c>
      <c r="W286" s="258">
        <v>17888.157999999999</v>
      </c>
      <c r="X286" s="283"/>
      <c r="Y286" s="283"/>
      <c r="Z286" s="283"/>
      <c r="AA286" s="283"/>
      <c r="AB286" s="283"/>
      <c r="AC286" s="283"/>
      <c r="AD286" s="283"/>
      <c r="AE286" s="164"/>
    </row>
    <row r="287" spans="1:31" ht="21.75" customHeight="1">
      <c r="A287" s="147"/>
      <c r="B287" s="297" t="s">
        <v>434</v>
      </c>
      <c r="C287" s="297"/>
      <c r="D287" s="297"/>
      <c r="E287" s="297"/>
      <c r="F287" s="297"/>
      <c r="G287" s="297"/>
      <c r="H287" s="297"/>
      <c r="I287" s="297"/>
      <c r="J287" s="297"/>
      <c r="K287" s="297"/>
      <c r="L287" s="297"/>
      <c r="M287" s="298"/>
      <c r="N287" s="195">
        <v>806</v>
      </c>
      <c r="O287" s="165">
        <v>7</v>
      </c>
      <c r="P287" s="165">
        <v>9</v>
      </c>
      <c r="Q287" s="166" t="s">
        <v>435</v>
      </c>
      <c r="R287" s="198">
        <v>0</v>
      </c>
      <c r="S287" s="281"/>
      <c r="T287" s="282"/>
      <c r="U287" s="235">
        <v>1547.134</v>
      </c>
      <c r="V287" s="235">
        <v>143.77000000000001</v>
      </c>
      <c r="W287" s="258">
        <v>1690.904</v>
      </c>
      <c r="X287" s="283"/>
      <c r="Y287" s="283"/>
      <c r="Z287" s="283"/>
      <c r="AA287" s="283"/>
      <c r="AB287" s="283"/>
      <c r="AC287" s="283"/>
      <c r="AD287" s="283"/>
      <c r="AE287" s="164"/>
    </row>
    <row r="288" spans="1:31" ht="21.75" customHeight="1">
      <c r="A288" s="147"/>
      <c r="B288" s="297" t="s">
        <v>454</v>
      </c>
      <c r="C288" s="297"/>
      <c r="D288" s="297"/>
      <c r="E288" s="297"/>
      <c r="F288" s="297"/>
      <c r="G288" s="297"/>
      <c r="H288" s="297"/>
      <c r="I288" s="297"/>
      <c r="J288" s="297"/>
      <c r="K288" s="297"/>
      <c r="L288" s="297"/>
      <c r="M288" s="298"/>
      <c r="N288" s="195">
        <v>806</v>
      </c>
      <c r="O288" s="165">
        <v>7</v>
      </c>
      <c r="P288" s="165">
        <v>9</v>
      </c>
      <c r="Q288" s="166" t="s">
        <v>455</v>
      </c>
      <c r="R288" s="198">
        <v>0</v>
      </c>
      <c r="S288" s="281"/>
      <c r="T288" s="282"/>
      <c r="U288" s="235">
        <v>1547.134</v>
      </c>
      <c r="V288" s="235">
        <v>143.77000000000001</v>
      </c>
      <c r="W288" s="258">
        <v>1690.904</v>
      </c>
      <c r="X288" s="283"/>
      <c r="Y288" s="283"/>
      <c r="Z288" s="283"/>
      <c r="AA288" s="283"/>
      <c r="AB288" s="283"/>
      <c r="AC288" s="283"/>
      <c r="AD288" s="283"/>
      <c r="AE288" s="164"/>
    </row>
    <row r="289" spans="1:31" ht="32.25" customHeight="1">
      <c r="A289" s="147"/>
      <c r="B289" s="297" t="s">
        <v>64</v>
      </c>
      <c r="C289" s="297"/>
      <c r="D289" s="297"/>
      <c r="E289" s="297"/>
      <c r="F289" s="297"/>
      <c r="G289" s="297"/>
      <c r="H289" s="297"/>
      <c r="I289" s="297"/>
      <c r="J289" s="297"/>
      <c r="K289" s="297"/>
      <c r="L289" s="297"/>
      <c r="M289" s="298"/>
      <c r="N289" s="195">
        <v>806</v>
      </c>
      <c r="O289" s="165">
        <v>7</v>
      </c>
      <c r="P289" s="165">
        <v>9</v>
      </c>
      <c r="Q289" s="166" t="s">
        <v>456</v>
      </c>
      <c r="R289" s="198">
        <v>0</v>
      </c>
      <c r="S289" s="281"/>
      <c r="T289" s="282"/>
      <c r="U289" s="235">
        <v>1547.134</v>
      </c>
      <c r="V289" s="235">
        <v>143.77000000000001</v>
      </c>
      <c r="W289" s="258">
        <v>1690.904</v>
      </c>
      <c r="X289" s="283"/>
      <c r="Y289" s="283"/>
      <c r="Z289" s="283"/>
      <c r="AA289" s="283"/>
      <c r="AB289" s="283"/>
      <c r="AC289" s="283"/>
      <c r="AD289" s="283"/>
      <c r="AE289" s="164"/>
    </row>
    <row r="290" spans="1:31" ht="53.25" customHeight="1">
      <c r="A290" s="147"/>
      <c r="B290" s="297" t="s">
        <v>17</v>
      </c>
      <c r="C290" s="297"/>
      <c r="D290" s="297"/>
      <c r="E290" s="297"/>
      <c r="F290" s="297"/>
      <c r="G290" s="297"/>
      <c r="H290" s="297"/>
      <c r="I290" s="297"/>
      <c r="J290" s="297"/>
      <c r="K290" s="297"/>
      <c r="L290" s="297"/>
      <c r="M290" s="298"/>
      <c r="N290" s="195">
        <v>806</v>
      </c>
      <c r="O290" s="165">
        <v>7</v>
      </c>
      <c r="P290" s="165">
        <v>9</v>
      </c>
      <c r="Q290" s="166" t="s">
        <v>456</v>
      </c>
      <c r="R290" s="198" t="s">
        <v>18</v>
      </c>
      <c r="S290" s="281"/>
      <c r="T290" s="282"/>
      <c r="U290" s="235">
        <v>1529.5840000000001</v>
      </c>
      <c r="V290" s="235">
        <v>143.77000000000001</v>
      </c>
      <c r="W290" s="258">
        <v>1673.354</v>
      </c>
      <c r="X290" s="283"/>
      <c r="Y290" s="283"/>
      <c r="Z290" s="283"/>
      <c r="AA290" s="283"/>
      <c r="AB290" s="283"/>
      <c r="AC290" s="283"/>
      <c r="AD290" s="283"/>
      <c r="AE290" s="164"/>
    </row>
    <row r="291" spans="1:31" ht="21.75" customHeight="1">
      <c r="A291" s="147"/>
      <c r="B291" s="297" t="s">
        <v>38</v>
      </c>
      <c r="C291" s="297"/>
      <c r="D291" s="297"/>
      <c r="E291" s="297"/>
      <c r="F291" s="297"/>
      <c r="G291" s="297"/>
      <c r="H291" s="297"/>
      <c r="I291" s="297"/>
      <c r="J291" s="297"/>
      <c r="K291" s="297"/>
      <c r="L291" s="297"/>
      <c r="M291" s="298"/>
      <c r="N291" s="195">
        <v>806</v>
      </c>
      <c r="O291" s="165">
        <v>7</v>
      </c>
      <c r="P291" s="165">
        <v>9</v>
      </c>
      <c r="Q291" s="166" t="s">
        <v>456</v>
      </c>
      <c r="R291" s="198" t="s">
        <v>39</v>
      </c>
      <c r="S291" s="281"/>
      <c r="T291" s="282"/>
      <c r="U291" s="235">
        <v>1529.5840000000001</v>
      </c>
      <c r="V291" s="235">
        <v>143.77000000000001</v>
      </c>
      <c r="W291" s="258">
        <v>1673.354</v>
      </c>
      <c r="X291" s="283"/>
      <c r="Y291" s="283"/>
      <c r="Z291" s="283"/>
      <c r="AA291" s="283"/>
      <c r="AB291" s="283"/>
      <c r="AC291" s="283"/>
      <c r="AD291" s="283"/>
      <c r="AE291" s="164"/>
    </row>
    <row r="292" spans="1:31" ht="21.75" customHeight="1">
      <c r="A292" s="147"/>
      <c r="B292" s="297" t="s">
        <v>330</v>
      </c>
      <c r="C292" s="297"/>
      <c r="D292" s="297"/>
      <c r="E292" s="297"/>
      <c r="F292" s="297"/>
      <c r="G292" s="297"/>
      <c r="H292" s="297"/>
      <c r="I292" s="297"/>
      <c r="J292" s="297"/>
      <c r="K292" s="297"/>
      <c r="L292" s="297"/>
      <c r="M292" s="298"/>
      <c r="N292" s="195">
        <v>806</v>
      </c>
      <c r="O292" s="165">
        <v>7</v>
      </c>
      <c r="P292" s="165">
        <v>9</v>
      </c>
      <c r="Q292" s="166" t="s">
        <v>456</v>
      </c>
      <c r="R292" s="198" t="s">
        <v>40</v>
      </c>
      <c r="S292" s="281"/>
      <c r="T292" s="282"/>
      <c r="U292" s="235">
        <v>1159.4349999999999</v>
      </c>
      <c r="V292" s="235">
        <v>110.422</v>
      </c>
      <c r="W292" s="258">
        <v>1269.857</v>
      </c>
      <c r="X292" s="283"/>
      <c r="Y292" s="283"/>
      <c r="Z292" s="283"/>
      <c r="AA292" s="283"/>
      <c r="AB292" s="283"/>
      <c r="AC292" s="283"/>
      <c r="AD292" s="283"/>
      <c r="AE292" s="164"/>
    </row>
    <row r="293" spans="1:31" ht="32.25" customHeight="1">
      <c r="A293" s="147"/>
      <c r="B293" s="297" t="s">
        <v>350</v>
      </c>
      <c r="C293" s="297"/>
      <c r="D293" s="297"/>
      <c r="E293" s="297"/>
      <c r="F293" s="297"/>
      <c r="G293" s="297"/>
      <c r="H293" s="297"/>
      <c r="I293" s="297"/>
      <c r="J293" s="297"/>
      <c r="K293" s="297"/>
      <c r="L293" s="297"/>
      <c r="M293" s="298"/>
      <c r="N293" s="195">
        <v>806</v>
      </c>
      <c r="O293" s="165">
        <v>7</v>
      </c>
      <c r="P293" s="165">
        <v>9</v>
      </c>
      <c r="Q293" s="166" t="s">
        <v>456</v>
      </c>
      <c r="R293" s="198" t="s">
        <v>41</v>
      </c>
      <c r="S293" s="281"/>
      <c r="T293" s="282"/>
      <c r="U293" s="235">
        <v>20</v>
      </c>
      <c r="V293" s="235">
        <v>0</v>
      </c>
      <c r="W293" s="258">
        <v>20</v>
      </c>
      <c r="X293" s="283"/>
      <c r="Y293" s="283"/>
      <c r="Z293" s="283"/>
      <c r="AA293" s="283"/>
      <c r="AB293" s="283"/>
      <c r="AC293" s="283"/>
      <c r="AD293" s="283"/>
      <c r="AE293" s="164"/>
    </row>
    <row r="294" spans="1:31" ht="32.25" customHeight="1">
      <c r="A294" s="147"/>
      <c r="B294" s="297" t="s">
        <v>331</v>
      </c>
      <c r="C294" s="297"/>
      <c r="D294" s="297"/>
      <c r="E294" s="297"/>
      <c r="F294" s="297"/>
      <c r="G294" s="297"/>
      <c r="H294" s="297"/>
      <c r="I294" s="297"/>
      <c r="J294" s="297"/>
      <c r="K294" s="297"/>
      <c r="L294" s="297"/>
      <c r="M294" s="298"/>
      <c r="N294" s="195">
        <v>806</v>
      </c>
      <c r="O294" s="165">
        <v>7</v>
      </c>
      <c r="P294" s="165">
        <v>9</v>
      </c>
      <c r="Q294" s="166" t="s">
        <v>456</v>
      </c>
      <c r="R294" s="198" t="s">
        <v>42</v>
      </c>
      <c r="S294" s="281"/>
      <c r="T294" s="282"/>
      <c r="U294" s="235">
        <v>350.149</v>
      </c>
      <c r="V294" s="235">
        <v>33.347999999999999</v>
      </c>
      <c r="W294" s="258">
        <v>383.49700000000001</v>
      </c>
      <c r="X294" s="283"/>
      <c r="Y294" s="283"/>
      <c r="Z294" s="283"/>
      <c r="AA294" s="283"/>
      <c r="AB294" s="283"/>
      <c r="AC294" s="283"/>
      <c r="AD294" s="283"/>
      <c r="AE294" s="164"/>
    </row>
    <row r="295" spans="1:31" ht="21.75" customHeight="1">
      <c r="A295" s="147"/>
      <c r="B295" s="297" t="s">
        <v>342</v>
      </c>
      <c r="C295" s="297"/>
      <c r="D295" s="297"/>
      <c r="E295" s="297"/>
      <c r="F295" s="297"/>
      <c r="G295" s="297"/>
      <c r="H295" s="297"/>
      <c r="I295" s="297"/>
      <c r="J295" s="297"/>
      <c r="K295" s="297"/>
      <c r="L295" s="297"/>
      <c r="M295" s="298"/>
      <c r="N295" s="195">
        <v>806</v>
      </c>
      <c r="O295" s="165">
        <v>7</v>
      </c>
      <c r="P295" s="165">
        <v>9</v>
      </c>
      <c r="Q295" s="166" t="s">
        <v>456</v>
      </c>
      <c r="R295" s="198" t="s">
        <v>25</v>
      </c>
      <c r="S295" s="281"/>
      <c r="T295" s="282"/>
      <c r="U295" s="235">
        <v>17.55</v>
      </c>
      <c r="V295" s="235">
        <v>0</v>
      </c>
      <c r="W295" s="258">
        <v>17.55</v>
      </c>
      <c r="X295" s="283"/>
      <c r="Y295" s="283"/>
      <c r="Z295" s="283"/>
      <c r="AA295" s="283"/>
      <c r="AB295" s="283"/>
      <c r="AC295" s="283"/>
      <c r="AD295" s="283"/>
      <c r="AE295" s="164"/>
    </row>
    <row r="296" spans="1:31" ht="21.75" customHeight="1">
      <c r="A296" s="147"/>
      <c r="B296" s="297" t="s">
        <v>343</v>
      </c>
      <c r="C296" s="297"/>
      <c r="D296" s="297"/>
      <c r="E296" s="297"/>
      <c r="F296" s="297"/>
      <c r="G296" s="297"/>
      <c r="H296" s="297"/>
      <c r="I296" s="297"/>
      <c r="J296" s="297"/>
      <c r="K296" s="297"/>
      <c r="L296" s="297"/>
      <c r="M296" s="298"/>
      <c r="N296" s="195">
        <v>806</v>
      </c>
      <c r="O296" s="165">
        <v>7</v>
      </c>
      <c r="P296" s="165">
        <v>9</v>
      </c>
      <c r="Q296" s="166" t="s">
        <v>456</v>
      </c>
      <c r="R296" s="198" t="s">
        <v>27</v>
      </c>
      <c r="S296" s="281"/>
      <c r="T296" s="282"/>
      <c r="U296" s="235">
        <v>17.55</v>
      </c>
      <c r="V296" s="235">
        <v>0</v>
      </c>
      <c r="W296" s="258">
        <v>17.55</v>
      </c>
      <c r="X296" s="283"/>
      <c r="Y296" s="283"/>
      <c r="Z296" s="283"/>
      <c r="AA296" s="283"/>
      <c r="AB296" s="283"/>
      <c r="AC296" s="283"/>
      <c r="AD296" s="283"/>
      <c r="AE296" s="164"/>
    </row>
    <row r="297" spans="1:31" ht="12" customHeight="1">
      <c r="A297" s="147"/>
      <c r="B297" s="297" t="s">
        <v>345</v>
      </c>
      <c r="C297" s="297"/>
      <c r="D297" s="297"/>
      <c r="E297" s="297"/>
      <c r="F297" s="297"/>
      <c r="G297" s="297"/>
      <c r="H297" s="297"/>
      <c r="I297" s="297"/>
      <c r="J297" s="297"/>
      <c r="K297" s="297"/>
      <c r="L297" s="297"/>
      <c r="M297" s="298"/>
      <c r="N297" s="195">
        <v>806</v>
      </c>
      <c r="O297" s="165">
        <v>7</v>
      </c>
      <c r="P297" s="165">
        <v>9</v>
      </c>
      <c r="Q297" s="166" t="s">
        <v>456</v>
      </c>
      <c r="R297" s="198" t="s">
        <v>29</v>
      </c>
      <c r="S297" s="281"/>
      <c r="T297" s="282"/>
      <c r="U297" s="235">
        <v>17.55</v>
      </c>
      <c r="V297" s="235">
        <v>0</v>
      </c>
      <c r="W297" s="258">
        <v>17.55</v>
      </c>
      <c r="X297" s="283"/>
      <c r="Y297" s="283"/>
      <c r="Z297" s="283"/>
      <c r="AA297" s="283"/>
      <c r="AB297" s="283"/>
      <c r="AC297" s="283"/>
      <c r="AD297" s="283"/>
      <c r="AE297" s="164"/>
    </row>
    <row r="298" spans="1:31" ht="21.75" customHeight="1">
      <c r="A298" s="147"/>
      <c r="B298" s="297" t="s">
        <v>434</v>
      </c>
      <c r="C298" s="297"/>
      <c r="D298" s="297"/>
      <c r="E298" s="297"/>
      <c r="F298" s="297"/>
      <c r="G298" s="297"/>
      <c r="H298" s="297"/>
      <c r="I298" s="297"/>
      <c r="J298" s="297"/>
      <c r="K298" s="297"/>
      <c r="L298" s="297"/>
      <c r="M298" s="298"/>
      <c r="N298" s="195">
        <v>806</v>
      </c>
      <c r="O298" s="165">
        <v>7</v>
      </c>
      <c r="P298" s="165">
        <v>9</v>
      </c>
      <c r="Q298" s="166" t="s">
        <v>435</v>
      </c>
      <c r="R298" s="198">
        <v>0</v>
      </c>
      <c r="S298" s="281"/>
      <c r="T298" s="282"/>
      <c r="U298" s="235">
        <v>14255.688</v>
      </c>
      <c r="V298" s="235">
        <v>1941.566</v>
      </c>
      <c r="W298" s="258">
        <v>16197.254000000001</v>
      </c>
      <c r="X298" s="283"/>
      <c r="Y298" s="283"/>
      <c r="Z298" s="283"/>
      <c r="AA298" s="283"/>
      <c r="AB298" s="283"/>
      <c r="AC298" s="283"/>
      <c r="AD298" s="283"/>
      <c r="AE298" s="164"/>
    </row>
    <row r="299" spans="1:31" ht="21.75" customHeight="1">
      <c r="A299" s="147"/>
      <c r="B299" s="297" t="s">
        <v>454</v>
      </c>
      <c r="C299" s="297"/>
      <c r="D299" s="297"/>
      <c r="E299" s="297"/>
      <c r="F299" s="297"/>
      <c r="G299" s="297"/>
      <c r="H299" s="297"/>
      <c r="I299" s="297"/>
      <c r="J299" s="297"/>
      <c r="K299" s="297"/>
      <c r="L299" s="297"/>
      <c r="M299" s="298"/>
      <c r="N299" s="195">
        <v>806</v>
      </c>
      <c r="O299" s="165">
        <v>7</v>
      </c>
      <c r="P299" s="165">
        <v>9</v>
      </c>
      <c r="Q299" s="166" t="s">
        <v>455</v>
      </c>
      <c r="R299" s="198">
        <v>0</v>
      </c>
      <c r="S299" s="281"/>
      <c r="T299" s="282"/>
      <c r="U299" s="235">
        <v>14255.688</v>
      </c>
      <c r="V299" s="235">
        <v>1941.566</v>
      </c>
      <c r="W299" s="258">
        <v>16197.254000000001</v>
      </c>
      <c r="X299" s="283"/>
      <c r="Y299" s="283"/>
      <c r="Z299" s="283"/>
      <c r="AA299" s="283"/>
      <c r="AB299" s="283"/>
      <c r="AC299" s="283"/>
      <c r="AD299" s="283"/>
      <c r="AE299" s="164"/>
    </row>
    <row r="300" spans="1:31" ht="21.75" customHeight="1">
      <c r="A300" s="147"/>
      <c r="B300" s="297" t="s">
        <v>60</v>
      </c>
      <c r="C300" s="297"/>
      <c r="D300" s="297"/>
      <c r="E300" s="297"/>
      <c r="F300" s="297"/>
      <c r="G300" s="297"/>
      <c r="H300" s="297"/>
      <c r="I300" s="297"/>
      <c r="J300" s="297"/>
      <c r="K300" s="297"/>
      <c r="L300" s="297"/>
      <c r="M300" s="298"/>
      <c r="N300" s="195">
        <v>806</v>
      </c>
      <c r="O300" s="165">
        <v>7</v>
      </c>
      <c r="P300" s="165">
        <v>9</v>
      </c>
      <c r="Q300" s="166" t="s">
        <v>457</v>
      </c>
      <c r="R300" s="198">
        <v>0</v>
      </c>
      <c r="S300" s="281"/>
      <c r="T300" s="282"/>
      <c r="U300" s="235">
        <v>14255.688</v>
      </c>
      <c r="V300" s="235">
        <v>1941.566</v>
      </c>
      <c r="W300" s="258">
        <v>16197.254000000001</v>
      </c>
      <c r="X300" s="283"/>
      <c r="Y300" s="283"/>
      <c r="Z300" s="283"/>
      <c r="AA300" s="283"/>
      <c r="AB300" s="283"/>
      <c r="AC300" s="283"/>
      <c r="AD300" s="283"/>
      <c r="AE300" s="164"/>
    </row>
    <row r="301" spans="1:31" ht="53.25" customHeight="1">
      <c r="A301" s="147"/>
      <c r="B301" s="297" t="s">
        <v>17</v>
      </c>
      <c r="C301" s="297"/>
      <c r="D301" s="297"/>
      <c r="E301" s="297"/>
      <c r="F301" s="297"/>
      <c r="G301" s="297"/>
      <c r="H301" s="297"/>
      <c r="I301" s="297"/>
      <c r="J301" s="297"/>
      <c r="K301" s="297"/>
      <c r="L301" s="297"/>
      <c r="M301" s="298"/>
      <c r="N301" s="195">
        <v>806</v>
      </c>
      <c r="O301" s="165">
        <v>7</v>
      </c>
      <c r="P301" s="165">
        <v>9</v>
      </c>
      <c r="Q301" s="166" t="s">
        <v>457</v>
      </c>
      <c r="R301" s="198" t="s">
        <v>18</v>
      </c>
      <c r="S301" s="281"/>
      <c r="T301" s="282"/>
      <c r="U301" s="235">
        <v>12964.182000000001</v>
      </c>
      <c r="V301" s="235">
        <v>1941.566</v>
      </c>
      <c r="W301" s="258">
        <v>14905.748</v>
      </c>
      <c r="X301" s="283"/>
      <c r="Y301" s="283"/>
      <c r="Z301" s="283"/>
      <c r="AA301" s="283"/>
      <c r="AB301" s="283"/>
      <c r="AC301" s="283"/>
      <c r="AD301" s="283"/>
      <c r="AE301" s="164"/>
    </row>
    <row r="302" spans="1:31" ht="12" customHeight="1">
      <c r="A302" s="147"/>
      <c r="B302" s="297" t="s">
        <v>19</v>
      </c>
      <c r="C302" s="297"/>
      <c r="D302" s="297"/>
      <c r="E302" s="297"/>
      <c r="F302" s="297"/>
      <c r="G302" s="297"/>
      <c r="H302" s="297"/>
      <c r="I302" s="297"/>
      <c r="J302" s="297"/>
      <c r="K302" s="297"/>
      <c r="L302" s="297"/>
      <c r="M302" s="298"/>
      <c r="N302" s="195">
        <v>806</v>
      </c>
      <c r="O302" s="165">
        <v>7</v>
      </c>
      <c r="P302" s="165">
        <v>9</v>
      </c>
      <c r="Q302" s="166" t="s">
        <v>457</v>
      </c>
      <c r="R302" s="198" t="s">
        <v>20</v>
      </c>
      <c r="S302" s="281"/>
      <c r="T302" s="282"/>
      <c r="U302" s="235">
        <v>12964.182000000001</v>
      </c>
      <c r="V302" s="235">
        <v>1941.566</v>
      </c>
      <c r="W302" s="258">
        <v>14905.748</v>
      </c>
      <c r="X302" s="283"/>
      <c r="Y302" s="283"/>
      <c r="Z302" s="283"/>
      <c r="AA302" s="283"/>
      <c r="AB302" s="283"/>
      <c r="AC302" s="283"/>
      <c r="AD302" s="283"/>
      <c r="AE302" s="164"/>
    </row>
    <row r="303" spans="1:31" ht="12" customHeight="1">
      <c r="A303" s="147"/>
      <c r="B303" s="297" t="s">
        <v>405</v>
      </c>
      <c r="C303" s="297"/>
      <c r="D303" s="297"/>
      <c r="E303" s="297"/>
      <c r="F303" s="297"/>
      <c r="G303" s="297"/>
      <c r="H303" s="297"/>
      <c r="I303" s="297"/>
      <c r="J303" s="297"/>
      <c r="K303" s="297"/>
      <c r="L303" s="297"/>
      <c r="M303" s="298"/>
      <c r="N303" s="195">
        <v>806</v>
      </c>
      <c r="O303" s="165">
        <v>7</v>
      </c>
      <c r="P303" s="165">
        <v>9</v>
      </c>
      <c r="Q303" s="166" t="s">
        <v>457</v>
      </c>
      <c r="R303" s="198" t="s">
        <v>21</v>
      </c>
      <c r="S303" s="281"/>
      <c r="T303" s="282"/>
      <c r="U303" s="235">
        <v>9941.4549999999999</v>
      </c>
      <c r="V303" s="235">
        <v>1491.2180000000001</v>
      </c>
      <c r="W303" s="258">
        <v>11432.673000000001</v>
      </c>
      <c r="X303" s="283"/>
      <c r="Y303" s="283"/>
      <c r="Z303" s="283"/>
      <c r="AA303" s="283"/>
      <c r="AB303" s="283"/>
      <c r="AC303" s="283"/>
      <c r="AD303" s="283"/>
      <c r="AE303" s="164"/>
    </row>
    <row r="304" spans="1:31" ht="21.75" customHeight="1">
      <c r="A304" s="147"/>
      <c r="B304" s="297" t="s">
        <v>406</v>
      </c>
      <c r="C304" s="297"/>
      <c r="D304" s="297"/>
      <c r="E304" s="297"/>
      <c r="F304" s="297"/>
      <c r="G304" s="297"/>
      <c r="H304" s="297"/>
      <c r="I304" s="297"/>
      <c r="J304" s="297"/>
      <c r="K304" s="297"/>
      <c r="L304" s="297"/>
      <c r="M304" s="298"/>
      <c r="N304" s="195">
        <v>806</v>
      </c>
      <c r="O304" s="165">
        <v>7</v>
      </c>
      <c r="P304" s="165">
        <v>9</v>
      </c>
      <c r="Q304" s="166" t="s">
        <v>457</v>
      </c>
      <c r="R304" s="198" t="s">
        <v>22</v>
      </c>
      <c r="S304" s="281"/>
      <c r="T304" s="282"/>
      <c r="U304" s="235">
        <v>20</v>
      </c>
      <c r="V304" s="235">
        <v>0</v>
      </c>
      <c r="W304" s="258">
        <v>20</v>
      </c>
      <c r="X304" s="283"/>
      <c r="Y304" s="283"/>
      <c r="Z304" s="283"/>
      <c r="AA304" s="283"/>
      <c r="AB304" s="283"/>
      <c r="AC304" s="283"/>
      <c r="AD304" s="283"/>
      <c r="AE304" s="164"/>
    </row>
    <row r="305" spans="1:31" ht="32.25" customHeight="1">
      <c r="A305" s="147"/>
      <c r="B305" s="297" t="s">
        <v>407</v>
      </c>
      <c r="C305" s="297"/>
      <c r="D305" s="297"/>
      <c r="E305" s="297"/>
      <c r="F305" s="297"/>
      <c r="G305" s="297"/>
      <c r="H305" s="297"/>
      <c r="I305" s="297"/>
      <c r="J305" s="297"/>
      <c r="K305" s="297"/>
      <c r="L305" s="297"/>
      <c r="M305" s="298"/>
      <c r="N305" s="195">
        <v>806</v>
      </c>
      <c r="O305" s="165">
        <v>7</v>
      </c>
      <c r="P305" s="165">
        <v>9</v>
      </c>
      <c r="Q305" s="166" t="s">
        <v>457</v>
      </c>
      <c r="R305" s="198" t="s">
        <v>23</v>
      </c>
      <c r="S305" s="281"/>
      <c r="T305" s="282"/>
      <c r="U305" s="235">
        <v>3002.7269999999999</v>
      </c>
      <c r="V305" s="235">
        <v>450.34800000000001</v>
      </c>
      <c r="W305" s="258">
        <v>3453.0749999999998</v>
      </c>
      <c r="X305" s="283"/>
      <c r="Y305" s="283"/>
      <c r="Z305" s="283"/>
      <c r="AA305" s="283"/>
      <c r="AB305" s="283"/>
      <c r="AC305" s="283"/>
      <c r="AD305" s="283"/>
      <c r="AE305" s="164"/>
    </row>
    <row r="306" spans="1:31" ht="21.75" customHeight="1">
      <c r="A306" s="147"/>
      <c r="B306" s="297" t="s">
        <v>342</v>
      </c>
      <c r="C306" s="297"/>
      <c r="D306" s="297"/>
      <c r="E306" s="297"/>
      <c r="F306" s="297"/>
      <c r="G306" s="297"/>
      <c r="H306" s="297"/>
      <c r="I306" s="297"/>
      <c r="J306" s="297"/>
      <c r="K306" s="297"/>
      <c r="L306" s="297"/>
      <c r="M306" s="298"/>
      <c r="N306" s="195">
        <v>806</v>
      </c>
      <c r="O306" s="165">
        <v>7</v>
      </c>
      <c r="P306" s="165">
        <v>9</v>
      </c>
      <c r="Q306" s="166" t="s">
        <v>457</v>
      </c>
      <c r="R306" s="198" t="s">
        <v>25</v>
      </c>
      <c r="S306" s="281"/>
      <c r="T306" s="282"/>
      <c r="U306" s="235">
        <v>1234.5060000000001</v>
      </c>
      <c r="V306" s="235">
        <v>0</v>
      </c>
      <c r="W306" s="258">
        <v>1234.5060000000001</v>
      </c>
      <c r="X306" s="283"/>
      <c r="Y306" s="283"/>
      <c r="Z306" s="283"/>
      <c r="AA306" s="283"/>
      <c r="AB306" s="283"/>
      <c r="AC306" s="283"/>
      <c r="AD306" s="283"/>
      <c r="AE306" s="164"/>
    </row>
    <row r="307" spans="1:31" ht="21.75" customHeight="1">
      <c r="A307" s="147"/>
      <c r="B307" s="297" t="s">
        <v>343</v>
      </c>
      <c r="C307" s="297"/>
      <c r="D307" s="297"/>
      <c r="E307" s="297"/>
      <c r="F307" s="297"/>
      <c r="G307" s="297"/>
      <c r="H307" s="297"/>
      <c r="I307" s="297"/>
      <c r="J307" s="297"/>
      <c r="K307" s="297"/>
      <c r="L307" s="297"/>
      <c r="M307" s="298"/>
      <c r="N307" s="195">
        <v>806</v>
      </c>
      <c r="O307" s="165">
        <v>7</v>
      </c>
      <c r="P307" s="165">
        <v>9</v>
      </c>
      <c r="Q307" s="166" t="s">
        <v>457</v>
      </c>
      <c r="R307" s="198" t="s">
        <v>27</v>
      </c>
      <c r="S307" s="281"/>
      <c r="T307" s="282"/>
      <c r="U307" s="235">
        <v>1234.5060000000001</v>
      </c>
      <c r="V307" s="235">
        <v>0</v>
      </c>
      <c r="W307" s="258">
        <v>1234.5060000000001</v>
      </c>
      <c r="X307" s="283"/>
      <c r="Y307" s="283"/>
      <c r="Z307" s="283"/>
      <c r="AA307" s="283"/>
      <c r="AB307" s="283"/>
      <c r="AC307" s="283"/>
      <c r="AD307" s="283"/>
      <c r="AE307" s="164"/>
    </row>
    <row r="308" spans="1:31" ht="21.75" customHeight="1">
      <c r="A308" s="147"/>
      <c r="B308" s="297" t="s">
        <v>344</v>
      </c>
      <c r="C308" s="297"/>
      <c r="D308" s="297"/>
      <c r="E308" s="297"/>
      <c r="F308" s="297"/>
      <c r="G308" s="297"/>
      <c r="H308" s="297"/>
      <c r="I308" s="297"/>
      <c r="J308" s="297"/>
      <c r="K308" s="297"/>
      <c r="L308" s="297"/>
      <c r="M308" s="298"/>
      <c r="N308" s="195">
        <v>806</v>
      </c>
      <c r="O308" s="165">
        <v>7</v>
      </c>
      <c r="P308" s="165">
        <v>9</v>
      </c>
      <c r="Q308" s="166" t="s">
        <v>457</v>
      </c>
      <c r="R308" s="198" t="s">
        <v>28</v>
      </c>
      <c r="S308" s="281"/>
      <c r="T308" s="282"/>
      <c r="U308" s="235">
        <v>301.35000000000002</v>
      </c>
      <c r="V308" s="235">
        <v>0</v>
      </c>
      <c r="W308" s="258">
        <v>301.35000000000002</v>
      </c>
      <c r="X308" s="283"/>
      <c r="Y308" s="283"/>
      <c r="Z308" s="283"/>
      <c r="AA308" s="283"/>
      <c r="AB308" s="283"/>
      <c r="AC308" s="283"/>
      <c r="AD308" s="283"/>
      <c r="AE308" s="164"/>
    </row>
    <row r="309" spans="1:31" ht="12" customHeight="1">
      <c r="A309" s="147"/>
      <c r="B309" s="297" t="s">
        <v>345</v>
      </c>
      <c r="C309" s="297"/>
      <c r="D309" s="297"/>
      <c r="E309" s="297"/>
      <c r="F309" s="297"/>
      <c r="G309" s="297"/>
      <c r="H309" s="297"/>
      <c r="I309" s="297"/>
      <c r="J309" s="297"/>
      <c r="K309" s="297"/>
      <c r="L309" s="297"/>
      <c r="M309" s="298"/>
      <c r="N309" s="195">
        <v>806</v>
      </c>
      <c r="O309" s="165">
        <v>7</v>
      </c>
      <c r="P309" s="165">
        <v>9</v>
      </c>
      <c r="Q309" s="166" t="s">
        <v>457</v>
      </c>
      <c r="R309" s="198" t="s">
        <v>29</v>
      </c>
      <c r="S309" s="281"/>
      <c r="T309" s="282"/>
      <c r="U309" s="235">
        <v>933.15599999999995</v>
      </c>
      <c r="V309" s="235">
        <v>0</v>
      </c>
      <c r="W309" s="258">
        <v>933.15599999999995</v>
      </c>
      <c r="X309" s="283"/>
      <c r="Y309" s="283"/>
      <c r="Z309" s="283"/>
      <c r="AA309" s="283"/>
      <c r="AB309" s="283"/>
      <c r="AC309" s="283"/>
      <c r="AD309" s="283"/>
      <c r="AE309" s="164"/>
    </row>
    <row r="310" spans="1:31" ht="12" customHeight="1">
      <c r="A310" s="147"/>
      <c r="B310" s="297" t="s">
        <v>30</v>
      </c>
      <c r="C310" s="297"/>
      <c r="D310" s="297"/>
      <c r="E310" s="297"/>
      <c r="F310" s="297"/>
      <c r="G310" s="297"/>
      <c r="H310" s="297"/>
      <c r="I310" s="297"/>
      <c r="J310" s="297"/>
      <c r="K310" s="297"/>
      <c r="L310" s="297"/>
      <c r="M310" s="298"/>
      <c r="N310" s="195">
        <v>806</v>
      </c>
      <c r="O310" s="165">
        <v>7</v>
      </c>
      <c r="P310" s="165">
        <v>9</v>
      </c>
      <c r="Q310" s="166" t="s">
        <v>457</v>
      </c>
      <c r="R310" s="198" t="s">
        <v>31</v>
      </c>
      <c r="S310" s="281"/>
      <c r="T310" s="282"/>
      <c r="U310" s="235">
        <v>57</v>
      </c>
      <c r="V310" s="235">
        <v>0</v>
      </c>
      <c r="W310" s="258">
        <v>57</v>
      </c>
      <c r="X310" s="283"/>
      <c r="Y310" s="283"/>
      <c r="Z310" s="283"/>
      <c r="AA310" s="283"/>
      <c r="AB310" s="283"/>
      <c r="AC310" s="283"/>
      <c r="AD310" s="283"/>
      <c r="AE310" s="164"/>
    </row>
    <row r="311" spans="1:31" ht="12" customHeight="1">
      <c r="A311" s="147"/>
      <c r="B311" s="297" t="s">
        <v>346</v>
      </c>
      <c r="C311" s="297"/>
      <c r="D311" s="297"/>
      <c r="E311" s="297"/>
      <c r="F311" s="297"/>
      <c r="G311" s="297"/>
      <c r="H311" s="297"/>
      <c r="I311" s="297"/>
      <c r="J311" s="297"/>
      <c r="K311" s="297"/>
      <c r="L311" s="297"/>
      <c r="M311" s="298"/>
      <c r="N311" s="195">
        <v>806</v>
      </c>
      <c r="O311" s="165">
        <v>7</v>
      </c>
      <c r="P311" s="165">
        <v>9</v>
      </c>
      <c r="Q311" s="166" t="s">
        <v>457</v>
      </c>
      <c r="R311" s="198" t="s">
        <v>32</v>
      </c>
      <c r="S311" s="281"/>
      <c r="T311" s="282"/>
      <c r="U311" s="235">
        <v>57</v>
      </c>
      <c r="V311" s="235">
        <v>0</v>
      </c>
      <c r="W311" s="258">
        <v>57</v>
      </c>
      <c r="X311" s="283"/>
      <c r="Y311" s="283"/>
      <c r="Z311" s="283"/>
      <c r="AA311" s="283"/>
      <c r="AB311" s="283"/>
      <c r="AC311" s="283"/>
      <c r="AD311" s="283"/>
      <c r="AE311" s="164"/>
    </row>
    <row r="312" spans="1:31" ht="21.75" customHeight="1">
      <c r="A312" s="147"/>
      <c r="B312" s="297" t="s">
        <v>33</v>
      </c>
      <c r="C312" s="297"/>
      <c r="D312" s="297"/>
      <c r="E312" s="297"/>
      <c r="F312" s="297"/>
      <c r="G312" s="297"/>
      <c r="H312" s="297"/>
      <c r="I312" s="297"/>
      <c r="J312" s="297"/>
      <c r="K312" s="297"/>
      <c r="L312" s="297"/>
      <c r="M312" s="298"/>
      <c r="N312" s="195">
        <v>806</v>
      </c>
      <c r="O312" s="165">
        <v>7</v>
      </c>
      <c r="P312" s="165">
        <v>9</v>
      </c>
      <c r="Q312" s="166" t="s">
        <v>457</v>
      </c>
      <c r="R312" s="198" t="s">
        <v>34</v>
      </c>
      <c r="S312" s="281"/>
      <c r="T312" s="282"/>
      <c r="U312" s="235">
        <v>33</v>
      </c>
      <c r="V312" s="235">
        <v>0</v>
      </c>
      <c r="W312" s="258">
        <v>33</v>
      </c>
      <c r="X312" s="283"/>
      <c r="Y312" s="283"/>
      <c r="Z312" s="283"/>
      <c r="AA312" s="283"/>
      <c r="AB312" s="283"/>
      <c r="AC312" s="283"/>
      <c r="AD312" s="283"/>
      <c r="AE312" s="164"/>
    </row>
    <row r="313" spans="1:31" ht="12" customHeight="1">
      <c r="A313" s="147"/>
      <c r="B313" s="297" t="s">
        <v>347</v>
      </c>
      <c r="C313" s="297"/>
      <c r="D313" s="297"/>
      <c r="E313" s="297"/>
      <c r="F313" s="297"/>
      <c r="G313" s="297"/>
      <c r="H313" s="297"/>
      <c r="I313" s="297"/>
      <c r="J313" s="297"/>
      <c r="K313" s="297"/>
      <c r="L313" s="297"/>
      <c r="M313" s="298"/>
      <c r="N313" s="195">
        <v>806</v>
      </c>
      <c r="O313" s="165">
        <v>7</v>
      </c>
      <c r="P313" s="165">
        <v>9</v>
      </c>
      <c r="Q313" s="166" t="s">
        <v>457</v>
      </c>
      <c r="R313" s="198" t="s">
        <v>35</v>
      </c>
      <c r="S313" s="281"/>
      <c r="T313" s="282"/>
      <c r="U313" s="235">
        <v>6</v>
      </c>
      <c r="V313" s="235">
        <v>0</v>
      </c>
      <c r="W313" s="258">
        <v>6</v>
      </c>
      <c r="X313" s="283"/>
      <c r="Y313" s="283"/>
      <c r="Z313" s="283"/>
      <c r="AA313" s="283"/>
      <c r="AB313" s="283"/>
      <c r="AC313" s="283"/>
      <c r="AD313" s="283"/>
      <c r="AE313" s="164"/>
    </row>
    <row r="314" spans="1:31" ht="12" customHeight="1">
      <c r="A314" s="147"/>
      <c r="B314" s="297" t="s">
        <v>82</v>
      </c>
      <c r="C314" s="297"/>
      <c r="D314" s="297"/>
      <c r="E314" s="297"/>
      <c r="F314" s="297"/>
      <c r="G314" s="297"/>
      <c r="H314" s="297"/>
      <c r="I314" s="297"/>
      <c r="J314" s="297"/>
      <c r="K314" s="297"/>
      <c r="L314" s="297"/>
      <c r="M314" s="298"/>
      <c r="N314" s="195">
        <v>806</v>
      </c>
      <c r="O314" s="165">
        <v>7</v>
      </c>
      <c r="P314" s="165">
        <v>9</v>
      </c>
      <c r="Q314" s="166" t="s">
        <v>457</v>
      </c>
      <c r="R314" s="198" t="s">
        <v>83</v>
      </c>
      <c r="S314" s="281"/>
      <c r="T314" s="282"/>
      <c r="U314" s="235">
        <v>18</v>
      </c>
      <c r="V314" s="235">
        <v>0</v>
      </c>
      <c r="W314" s="258">
        <v>18</v>
      </c>
      <c r="X314" s="283"/>
      <c r="Y314" s="283"/>
      <c r="Z314" s="283"/>
      <c r="AA314" s="283"/>
      <c r="AB314" s="283"/>
      <c r="AC314" s="283"/>
      <c r="AD314" s="283"/>
      <c r="AE314" s="164"/>
    </row>
    <row r="315" spans="1:31" ht="12" customHeight="1">
      <c r="A315" s="147"/>
      <c r="B315" s="297" t="s">
        <v>150</v>
      </c>
      <c r="C315" s="297"/>
      <c r="D315" s="297"/>
      <c r="E315" s="297"/>
      <c r="F315" s="297"/>
      <c r="G315" s="297"/>
      <c r="H315" s="297"/>
      <c r="I315" s="297"/>
      <c r="J315" s="297"/>
      <c r="K315" s="297"/>
      <c r="L315" s="297"/>
      <c r="M315" s="298"/>
      <c r="N315" s="195">
        <v>806</v>
      </c>
      <c r="O315" s="165">
        <v>10</v>
      </c>
      <c r="P315" s="165">
        <v>0</v>
      </c>
      <c r="Q315" s="166">
        <v>0</v>
      </c>
      <c r="R315" s="198">
        <v>0</v>
      </c>
      <c r="S315" s="281"/>
      <c r="T315" s="282"/>
      <c r="U315" s="235">
        <v>4589.8</v>
      </c>
      <c r="V315" s="235">
        <v>0</v>
      </c>
      <c r="W315" s="258">
        <v>4589.8</v>
      </c>
      <c r="X315" s="283"/>
      <c r="Y315" s="283"/>
      <c r="Z315" s="283"/>
      <c r="AA315" s="283"/>
      <c r="AB315" s="283"/>
      <c r="AC315" s="283"/>
      <c r="AD315" s="283"/>
      <c r="AE315" s="164"/>
    </row>
    <row r="316" spans="1:31" ht="12" customHeight="1">
      <c r="A316" s="147"/>
      <c r="B316" s="297" t="s">
        <v>53</v>
      </c>
      <c r="C316" s="297"/>
      <c r="D316" s="297"/>
      <c r="E316" s="297"/>
      <c r="F316" s="297"/>
      <c r="G316" s="297"/>
      <c r="H316" s="297"/>
      <c r="I316" s="297"/>
      <c r="J316" s="297"/>
      <c r="K316" s="297"/>
      <c r="L316" s="297"/>
      <c r="M316" s="298"/>
      <c r="N316" s="195">
        <v>806</v>
      </c>
      <c r="O316" s="165">
        <v>10</v>
      </c>
      <c r="P316" s="165">
        <v>3</v>
      </c>
      <c r="Q316" s="166">
        <v>0</v>
      </c>
      <c r="R316" s="198">
        <v>0</v>
      </c>
      <c r="S316" s="281"/>
      <c r="T316" s="282"/>
      <c r="U316" s="235">
        <v>943.8</v>
      </c>
      <c r="V316" s="235">
        <v>0</v>
      </c>
      <c r="W316" s="258">
        <v>943.8</v>
      </c>
      <c r="X316" s="283"/>
      <c r="Y316" s="283"/>
      <c r="Z316" s="283"/>
      <c r="AA316" s="283"/>
      <c r="AB316" s="283"/>
      <c r="AC316" s="283"/>
      <c r="AD316" s="283"/>
      <c r="AE316" s="164"/>
    </row>
    <row r="317" spans="1:31" ht="21.75" customHeight="1">
      <c r="A317" s="147"/>
      <c r="B317" s="297" t="s">
        <v>434</v>
      </c>
      <c r="C317" s="297"/>
      <c r="D317" s="297"/>
      <c r="E317" s="297"/>
      <c r="F317" s="297"/>
      <c r="G317" s="297"/>
      <c r="H317" s="297"/>
      <c r="I317" s="297"/>
      <c r="J317" s="297"/>
      <c r="K317" s="297"/>
      <c r="L317" s="297"/>
      <c r="M317" s="298"/>
      <c r="N317" s="195">
        <v>806</v>
      </c>
      <c r="O317" s="165">
        <v>10</v>
      </c>
      <c r="P317" s="165">
        <v>3</v>
      </c>
      <c r="Q317" s="166" t="s">
        <v>435</v>
      </c>
      <c r="R317" s="198">
        <v>0</v>
      </c>
      <c r="S317" s="281"/>
      <c r="T317" s="282"/>
      <c r="U317" s="235">
        <v>943.8</v>
      </c>
      <c r="V317" s="235">
        <v>0</v>
      </c>
      <c r="W317" s="258">
        <v>943.8</v>
      </c>
      <c r="X317" s="283"/>
      <c r="Y317" s="283"/>
      <c r="Z317" s="283"/>
      <c r="AA317" s="283"/>
      <c r="AB317" s="283"/>
      <c r="AC317" s="283"/>
      <c r="AD317" s="283"/>
      <c r="AE317" s="164"/>
    </row>
    <row r="318" spans="1:31" ht="32.25" customHeight="1">
      <c r="A318" s="147"/>
      <c r="B318" s="297" t="s">
        <v>507</v>
      </c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8"/>
      <c r="N318" s="195">
        <v>806</v>
      </c>
      <c r="O318" s="165">
        <v>10</v>
      </c>
      <c r="P318" s="165">
        <v>3</v>
      </c>
      <c r="Q318" s="166" t="s">
        <v>508</v>
      </c>
      <c r="R318" s="198">
        <v>0</v>
      </c>
      <c r="S318" s="281"/>
      <c r="T318" s="282"/>
      <c r="U318" s="235">
        <v>943.8</v>
      </c>
      <c r="V318" s="235">
        <v>0</v>
      </c>
      <c r="W318" s="258">
        <v>943.8</v>
      </c>
      <c r="X318" s="283"/>
      <c r="Y318" s="283"/>
      <c r="Z318" s="283"/>
      <c r="AA318" s="283"/>
      <c r="AB318" s="283"/>
      <c r="AC318" s="283"/>
      <c r="AD318" s="283"/>
      <c r="AE318" s="164"/>
    </row>
    <row r="319" spans="1:31" ht="32.25" customHeight="1">
      <c r="A319" s="147"/>
      <c r="B319" s="297" t="s">
        <v>7</v>
      </c>
      <c r="C319" s="297"/>
      <c r="D319" s="297"/>
      <c r="E319" s="297"/>
      <c r="F319" s="297"/>
      <c r="G319" s="297"/>
      <c r="H319" s="297"/>
      <c r="I319" s="297"/>
      <c r="J319" s="297"/>
      <c r="K319" s="297"/>
      <c r="L319" s="297"/>
      <c r="M319" s="298"/>
      <c r="N319" s="195">
        <v>806</v>
      </c>
      <c r="O319" s="165">
        <v>10</v>
      </c>
      <c r="P319" s="165">
        <v>3</v>
      </c>
      <c r="Q319" s="166" t="s">
        <v>509</v>
      </c>
      <c r="R319" s="198">
        <v>0</v>
      </c>
      <c r="S319" s="281"/>
      <c r="T319" s="282"/>
      <c r="U319" s="235">
        <v>943.8</v>
      </c>
      <c r="V319" s="235">
        <v>0</v>
      </c>
      <c r="W319" s="258">
        <v>943.8</v>
      </c>
      <c r="X319" s="283"/>
      <c r="Y319" s="283"/>
      <c r="Z319" s="283"/>
      <c r="AA319" s="283"/>
      <c r="AB319" s="283"/>
      <c r="AC319" s="283"/>
      <c r="AD319" s="283"/>
      <c r="AE319" s="164"/>
    </row>
    <row r="320" spans="1:31" ht="21.75" customHeight="1">
      <c r="A320" s="147"/>
      <c r="B320" s="297" t="s">
        <v>439</v>
      </c>
      <c r="C320" s="297"/>
      <c r="D320" s="297"/>
      <c r="E320" s="297"/>
      <c r="F320" s="297"/>
      <c r="G320" s="297"/>
      <c r="H320" s="297"/>
      <c r="I320" s="297"/>
      <c r="J320" s="297"/>
      <c r="K320" s="297"/>
      <c r="L320" s="297"/>
      <c r="M320" s="298"/>
      <c r="N320" s="195">
        <v>806</v>
      </c>
      <c r="O320" s="165">
        <v>10</v>
      </c>
      <c r="P320" s="165">
        <v>3</v>
      </c>
      <c r="Q320" s="166" t="s">
        <v>509</v>
      </c>
      <c r="R320" s="198" t="s">
        <v>8</v>
      </c>
      <c r="S320" s="281"/>
      <c r="T320" s="282"/>
      <c r="U320" s="235">
        <v>943.8</v>
      </c>
      <c r="V320" s="235">
        <v>0</v>
      </c>
      <c r="W320" s="258">
        <v>943.8</v>
      </c>
      <c r="X320" s="283"/>
      <c r="Y320" s="283"/>
      <c r="Z320" s="283"/>
      <c r="AA320" s="283"/>
      <c r="AB320" s="283"/>
      <c r="AC320" s="283"/>
      <c r="AD320" s="283"/>
      <c r="AE320" s="164"/>
    </row>
    <row r="321" spans="1:31" ht="12" customHeight="1">
      <c r="A321" s="147"/>
      <c r="B321" s="297" t="s">
        <v>9</v>
      </c>
      <c r="C321" s="297"/>
      <c r="D321" s="297"/>
      <c r="E321" s="297"/>
      <c r="F321" s="297"/>
      <c r="G321" s="297"/>
      <c r="H321" s="297"/>
      <c r="I321" s="297"/>
      <c r="J321" s="297"/>
      <c r="K321" s="297"/>
      <c r="L321" s="297"/>
      <c r="M321" s="298"/>
      <c r="N321" s="195">
        <v>806</v>
      </c>
      <c r="O321" s="165">
        <v>10</v>
      </c>
      <c r="P321" s="165">
        <v>3</v>
      </c>
      <c r="Q321" s="166" t="s">
        <v>509</v>
      </c>
      <c r="R321" s="198" t="s">
        <v>10</v>
      </c>
      <c r="S321" s="281"/>
      <c r="T321" s="282"/>
      <c r="U321" s="235">
        <v>943.8</v>
      </c>
      <c r="V321" s="235">
        <v>0</v>
      </c>
      <c r="W321" s="258">
        <v>943.8</v>
      </c>
      <c r="X321" s="283"/>
      <c r="Y321" s="283"/>
      <c r="Z321" s="283"/>
      <c r="AA321" s="283"/>
      <c r="AB321" s="283"/>
      <c r="AC321" s="283"/>
      <c r="AD321" s="283"/>
      <c r="AE321" s="164"/>
    </row>
    <row r="322" spans="1:31" ht="42.75" customHeight="1">
      <c r="A322" s="147"/>
      <c r="B322" s="297" t="s">
        <v>11</v>
      </c>
      <c r="C322" s="297"/>
      <c r="D322" s="297"/>
      <c r="E322" s="297"/>
      <c r="F322" s="297"/>
      <c r="G322" s="297"/>
      <c r="H322" s="297"/>
      <c r="I322" s="297"/>
      <c r="J322" s="297"/>
      <c r="K322" s="297"/>
      <c r="L322" s="297"/>
      <c r="M322" s="298"/>
      <c r="N322" s="195">
        <v>806</v>
      </c>
      <c r="O322" s="165">
        <v>10</v>
      </c>
      <c r="P322" s="165">
        <v>3</v>
      </c>
      <c r="Q322" s="166" t="s">
        <v>509</v>
      </c>
      <c r="R322" s="198" t="s">
        <v>12</v>
      </c>
      <c r="S322" s="281"/>
      <c r="T322" s="282"/>
      <c r="U322" s="235">
        <v>943.8</v>
      </c>
      <c r="V322" s="235">
        <v>0</v>
      </c>
      <c r="W322" s="258">
        <v>943.8</v>
      </c>
      <c r="X322" s="283"/>
      <c r="Y322" s="283"/>
      <c r="Z322" s="283"/>
      <c r="AA322" s="283"/>
      <c r="AB322" s="283"/>
      <c r="AC322" s="283"/>
      <c r="AD322" s="283"/>
      <c r="AE322" s="164"/>
    </row>
    <row r="323" spans="1:31" ht="12" customHeight="1">
      <c r="A323" s="147"/>
      <c r="B323" s="297" t="s">
        <v>510</v>
      </c>
      <c r="C323" s="297"/>
      <c r="D323" s="297"/>
      <c r="E323" s="297"/>
      <c r="F323" s="297"/>
      <c r="G323" s="297"/>
      <c r="H323" s="297"/>
      <c r="I323" s="297"/>
      <c r="J323" s="297"/>
      <c r="K323" s="297"/>
      <c r="L323" s="297"/>
      <c r="M323" s="298"/>
      <c r="N323" s="195">
        <v>806</v>
      </c>
      <c r="O323" s="165">
        <v>10</v>
      </c>
      <c r="P323" s="165">
        <v>4</v>
      </c>
      <c r="Q323" s="166">
        <v>0</v>
      </c>
      <c r="R323" s="198">
        <v>0</v>
      </c>
      <c r="S323" s="281"/>
      <c r="T323" s="282"/>
      <c r="U323" s="235">
        <v>3646</v>
      </c>
      <c r="V323" s="235">
        <v>0</v>
      </c>
      <c r="W323" s="258">
        <v>3646</v>
      </c>
      <c r="X323" s="283"/>
      <c r="Y323" s="283"/>
      <c r="Z323" s="283"/>
      <c r="AA323" s="283"/>
      <c r="AB323" s="283"/>
      <c r="AC323" s="283"/>
      <c r="AD323" s="283"/>
      <c r="AE323" s="164"/>
    </row>
    <row r="324" spans="1:31" ht="21.75" customHeight="1">
      <c r="A324" s="147"/>
      <c r="B324" s="297" t="s">
        <v>434</v>
      </c>
      <c r="C324" s="297"/>
      <c r="D324" s="297"/>
      <c r="E324" s="297"/>
      <c r="F324" s="297"/>
      <c r="G324" s="297"/>
      <c r="H324" s="297"/>
      <c r="I324" s="297"/>
      <c r="J324" s="297"/>
      <c r="K324" s="297"/>
      <c r="L324" s="297"/>
      <c r="M324" s="298"/>
      <c r="N324" s="195">
        <v>806</v>
      </c>
      <c r="O324" s="165">
        <v>10</v>
      </c>
      <c r="P324" s="165">
        <v>4</v>
      </c>
      <c r="Q324" s="166" t="s">
        <v>435</v>
      </c>
      <c r="R324" s="198">
        <v>0</v>
      </c>
      <c r="S324" s="281"/>
      <c r="T324" s="282"/>
      <c r="U324" s="235">
        <v>3646</v>
      </c>
      <c r="V324" s="235">
        <v>0</v>
      </c>
      <c r="W324" s="258">
        <v>3646</v>
      </c>
      <c r="X324" s="283"/>
      <c r="Y324" s="283"/>
      <c r="Z324" s="283"/>
      <c r="AA324" s="283"/>
      <c r="AB324" s="283"/>
      <c r="AC324" s="283"/>
      <c r="AD324" s="283"/>
      <c r="AE324" s="164"/>
    </row>
    <row r="325" spans="1:31" ht="12" customHeight="1">
      <c r="A325" s="147"/>
      <c r="B325" s="297" t="s">
        <v>436</v>
      </c>
      <c r="C325" s="297"/>
      <c r="D325" s="297"/>
      <c r="E325" s="297"/>
      <c r="F325" s="297"/>
      <c r="G325" s="297"/>
      <c r="H325" s="297"/>
      <c r="I325" s="297"/>
      <c r="J325" s="297"/>
      <c r="K325" s="297"/>
      <c r="L325" s="297"/>
      <c r="M325" s="298"/>
      <c r="N325" s="195">
        <v>806</v>
      </c>
      <c r="O325" s="165">
        <v>10</v>
      </c>
      <c r="P325" s="165">
        <v>4</v>
      </c>
      <c r="Q325" s="166" t="s">
        <v>437</v>
      </c>
      <c r="R325" s="198">
        <v>0</v>
      </c>
      <c r="S325" s="281"/>
      <c r="T325" s="282"/>
      <c r="U325" s="235">
        <v>3646</v>
      </c>
      <c r="V325" s="235">
        <v>0</v>
      </c>
      <c r="W325" s="258">
        <v>3646</v>
      </c>
      <c r="X325" s="283"/>
      <c r="Y325" s="283"/>
      <c r="Z325" s="283"/>
      <c r="AA325" s="283"/>
      <c r="AB325" s="283"/>
      <c r="AC325" s="283"/>
      <c r="AD325" s="283"/>
      <c r="AE325" s="164"/>
    </row>
    <row r="326" spans="1:31" ht="53.25" customHeight="1">
      <c r="A326" s="147"/>
      <c r="B326" s="297" t="s">
        <v>77</v>
      </c>
      <c r="C326" s="297"/>
      <c r="D326" s="297"/>
      <c r="E326" s="297"/>
      <c r="F326" s="297"/>
      <c r="G326" s="297"/>
      <c r="H326" s="297"/>
      <c r="I326" s="297"/>
      <c r="J326" s="297"/>
      <c r="K326" s="297"/>
      <c r="L326" s="297"/>
      <c r="M326" s="298"/>
      <c r="N326" s="195">
        <v>806</v>
      </c>
      <c r="O326" s="165">
        <v>10</v>
      </c>
      <c r="P326" s="165">
        <v>4</v>
      </c>
      <c r="Q326" s="166" t="s">
        <v>511</v>
      </c>
      <c r="R326" s="198">
        <v>0</v>
      </c>
      <c r="S326" s="281"/>
      <c r="T326" s="282"/>
      <c r="U326" s="235">
        <v>3646</v>
      </c>
      <c r="V326" s="235">
        <v>0</v>
      </c>
      <c r="W326" s="258">
        <v>3646</v>
      </c>
      <c r="X326" s="283"/>
      <c r="Y326" s="283"/>
      <c r="Z326" s="283"/>
      <c r="AA326" s="283"/>
      <c r="AB326" s="283"/>
      <c r="AC326" s="283"/>
      <c r="AD326" s="283"/>
      <c r="AE326" s="164"/>
    </row>
    <row r="327" spans="1:31" ht="12" customHeight="1">
      <c r="A327" s="147"/>
      <c r="B327" s="297" t="s">
        <v>47</v>
      </c>
      <c r="C327" s="297"/>
      <c r="D327" s="297"/>
      <c r="E327" s="297"/>
      <c r="F327" s="297"/>
      <c r="G327" s="297"/>
      <c r="H327" s="297"/>
      <c r="I327" s="297"/>
      <c r="J327" s="297"/>
      <c r="K327" s="297"/>
      <c r="L327" s="297"/>
      <c r="M327" s="298"/>
      <c r="N327" s="195">
        <v>806</v>
      </c>
      <c r="O327" s="165">
        <v>10</v>
      </c>
      <c r="P327" s="165">
        <v>4</v>
      </c>
      <c r="Q327" s="166" t="s">
        <v>511</v>
      </c>
      <c r="R327" s="198" t="s">
        <v>44</v>
      </c>
      <c r="S327" s="281"/>
      <c r="T327" s="282"/>
      <c r="U327" s="235">
        <v>3646</v>
      </c>
      <c r="V327" s="235">
        <v>0</v>
      </c>
      <c r="W327" s="258">
        <v>3646</v>
      </c>
      <c r="X327" s="283"/>
      <c r="Y327" s="283"/>
      <c r="Z327" s="283"/>
      <c r="AA327" s="283"/>
      <c r="AB327" s="283"/>
      <c r="AC327" s="283"/>
      <c r="AD327" s="283"/>
      <c r="AE327" s="164"/>
    </row>
    <row r="328" spans="1:31" ht="12" customHeight="1">
      <c r="A328" s="147"/>
      <c r="B328" s="297" t="s">
        <v>48</v>
      </c>
      <c r="C328" s="297"/>
      <c r="D328" s="297"/>
      <c r="E328" s="297"/>
      <c r="F328" s="297"/>
      <c r="G328" s="297"/>
      <c r="H328" s="297"/>
      <c r="I328" s="297"/>
      <c r="J328" s="297"/>
      <c r="K328" s="297"/>
      <c r="L328" s="297"/>
      <c r="M328" s="298"/>
      <c r="N328" s="195">
        <v>806</v>
      </c>
      <c r="O328" s="165">
        <v>10</v>
      </c>
      <c r="P328" s="165">
        <v>4</v>
      </c>
      <c r="Q328" s="166" t="s">
        <v>511</v>
      </c>
      <c r="R328" s="198" t="s">
        <v>45</v>
      </c>
      <c r="S328" s="281"/>
      <c r="T328" s="282"/>
      <c r="U328" s="235">
        <v>3646</v>
      </c>
      <c r="V328" s="235">
        <v>0</v>
      </c>
      <c r="W328" s="258">
        <v>3646</v>
      </c>
      <c r="X328" s="283"/>
      <c r="Y328" s="283"/>
      <c r="Z328" s="283"/>
      <c r="AA328" s="283"/>
      <c r="AB328" s="283"/>
      <c r="AC328" s="283"/>
      <c r="AD328" s="283"/>
      <c r="AE328" s="164"/>
    </row>
    <row r="329" spans="1:31" ht="21.75" customHeight="1">
      <c r="A329" s="147"/>
      <c r="B329" s="297" t="s">
        <v>480</v>
      </c>
      <c r="C329" s="297"/>
      <c r="D329" s="297"/>
      <c r="E329" s="297"/>
      <c r="F329" s="297"/>
      <c r="G329" s="297"/>
      <c r="H329" s="297"/>
      <c r="I329" s="297"/>
      <c r="J329" s="297"/>
      <c r="K329" s="297"/>
      <c r="L329" s="297"/>
      <c r="M329" s="298"/>
      <c r="N329" s="195">
        <v>806</v>
      </c>
      <c r="O329" s="165">
        <v>10</v>
      </c>
      <c r="P329" s="165">
        <v>4</v>
      </c>
      <c r="Q329" s="166" t="s">
        <v>511</v>
      </c>
      <c r="R329" s="198" t="s">
        <v>49</v>
      </c>
      <c r="S329" s="281"/>
      <c r="T329" s="282"/>
      <c r="U329" s="235">
        <v>3646</v>
      </c>
      <c r="V329" s="235">
        <v>0</v>
      </c>
      <c r="W329" s="258">
        <v>3646</v>
      </c>
      <c r="X329" s="283"/>
      <c r="Y329" s="283"/>
      <c r="Z329" s="283"/>
      <c r="AA329" s="283"/>
      <c r="AB329" s="283"/>
      <c r="AC329" s="283"/>
      <c r="AD329" s="283"/>
      <c r="AE329" s="164"/>
    </row>
    <row r="330" spans="1:31" ht="21.75" customHeight="1">
      <c r="A330" s="147"/>
      <c r="B330" s="297" t="s">
        <v>539</v>
      </c>
      <c r="C330" s="297"/>
      <c r="D330" s="297"/>
      <c r="E330" s="297"/>
      <c r="F330" s="297"/>
      <c r="G330" s="297"/>
      <c r="H330" s="297"/>
      <c r="I330" s="297"/>
      <c r="J330" s="297"/>
      <c r="K330" s="297"/>
      <c r="L330" s="297"/>
      <c r="M330" s="298"/>
      <c r="N330" s="195">
        <v>808</v>
      </c>
      <c r="O330" s="165">
        <v>0</v>
      </c>
      <c r="P330" s="165">
        <v>0</v>
      </c>
      <c r="Q330" s="166">
        <v>0</v>
      </c>
      <c r="R330" s="198">
        <v>0</v>
      </c>
      <c r="S330" s="281"/>
      <c r="T330" s="282"/>
      <c r="U330" s="235">
        <v>4571.4120000000003</v>
      </c>
      <c r="V330" s="235">
        <v>458.61599999999999</v>
      </c>
      <c r="W330" s="258">
        <v>5030.0290000000005</v>
      </c>
      <c r="X330" s="283"/>
      <c r="Y330" s="283"/>
      <c r="Z330" s="283"/>
      <c r="AA330" s="283"/>
      <c r="AB330" s="283"/>
      <c r="AC330" s="283"/>
      <c r="AD330" s="283"/>
      <c r="AE330" s="164"/>
    </row>
    <row r="331" spans="1:31" ht="12" customHeight="1">
      <c r="A331" s="147"/>
      <c r="B331" s="297" t="s">
        <v>325</v>
      </c>
      <c r="C331" s="297"/>
      <c r="D331" s="297"/>
      <c r="E331" s="297"/>
      <c r="F331" s="297"/>
      <c r="G331" s="297"/>
      <c r="H331" s="297"/>
      <c r="I331" s="297"/>
      <c r="J331" s="297"/>
      <c r="K331" s="297"/>
      <c r="L331" s="297"/>
      <c r="M331" s="298"/>
      <c r="N331" s="195">
        <v>808</v>
      </c>
      <c r="O331" s="165">
        <v>1</v>
      </c>
      <c r="P331" s="165">
        <v>0</v>
      </c>
      <c r="Q331" s="166">
        <v>0</v>
      </c>
      <c r="R331" s="198">
        <v>0</v>
      </c>
      <c r="S331" s="281"/>
      <c r="T331" s="282"/>
      <c r="U331" s="235">
        <v>4571.4120000000003</v>
      </c>
      <c r="V331" s="235">
        <v>458.61599999999999</v>
      </c>
      <c r="W331" s="258">
        <v>5030.0290000000005</v>
      </c>
      <c r="X331" s="283"/>
      <c r="Y331" s="283"/>
      <c r="Z331" s="283"/>
      <c r="AA331" s="283"/>
      <c r="AB331" s="283"/>
      <c r="AC331" s="283"/>
      <c r="AD331" s="283"/>
      <c r="AE331" s="164"/>
    </row>
    <row r="332" spans="1:31" ht="32.25" customHeight="1">
      <c r="A332" s="147"/>
      <c r="B332" s="297" t="s">
        <v>78</v>
      </c>
      <c r="C332" s="297"/>
      <c r="D332" s="297"/>
      <c r="E332" s="297"/>
      <c r="F332" s="297"/>
      <c r="G332" s="297"/>
      <c r="H332" s="297"/>
      <c r="I332" s="297"/>
      <c r="J332" s="297"/>
      <c r="K332" s="297"/>
      <c r="L332" s="297"/>
      <c r="M332" s="298"/>
      <c r="N332" s="195">
        <v>808</v>
      </c>
      <c r="O332" s="165">
        <v>1</v>
      </c>
      <c r="P332" s="165">
        <v>3</v>
      </c>
      <c r="Q332" s="166">
        <v>0</v>
      </c>
      <c r="R332" s="198">
        <v>0</v>
      </c>
      <c r="S332" s="281"/>
      <c r="T332" s="282"/>
      <c r="U332" s="235">
        <v>3171.0819999999999</v>
      </c>
      <c r="V332" s="235">
        <v>342.69200000000001</v>
      </c>
      <c r="W332" s="258">
        <v>3513.7750000000001</v>
      </c>
      <c r="X332" s="283"/>
      <c r="Y332" s="283"/>
      <c r="Z332" s="283"/>
      <c r="AA332" s="283"/>
      <c r="AB332" s="283"/>
      <c r="AC332" s="283"/>
      <c r="AD332" s="283"/>
      <c r="AE332" s="164"/>
    </row>
    <row r="333" spans="1:31" ht="21.75" customHeight="1">
      <c r="A333" s="147"/>
      <c r="B333" s="297" t="s">
        <v>332</v>
      </c>
      <c r="C333" s="297"/>
      <c r="D333" s="297"/>
      <c r="E333" s="297"/>
      <c r="F333" s="297"/>
      <c r="G333" s="297"/>
      <c r="H333" s="297"/>
      <c r="I333" s="297"/>
      <c r="J333" s="297"/>
      <c r="K333" s="297"/>
      <c r="L333" s="297"/>
      <c r="M333" s="298"/>
      <c r="N333" s="195">
        <v>808</v>
      </c>
      <c r="O333" s="165">
        <v>1</v>
      </c>
      <c r="P333" s="165">
        <v>3</v>
      </c>
      <c r="Q333" s="166" t="s">
        <v>333</v>
      </c>
      <c r="R333" s="198">
        <v>0</v>
      </c>
      <c r="S333" s="281"/>
      <c r="T333" s="282"/>
      <c r="U333" s="235">
        <v>3171.0819999999999</v>
      </c>
      <c r="V333" s="235">
        <v>342.69200000000001</v>
      </c>
      <c r="W333" s="258">
        <v>3513.7750000000001</v>
      </c>
      <c r="X333" s="283"/>
      <c r="Y333" s="283"/>
      <c r="Z333" s="283"/>
      <c r="AA333" s="283"/>
      <c r="AB333" s="283"/>
      <c r="AC333" s="283"/>
      <c r="AD333" s="283"/>
      <c r="AE333" s="164"/>
    </row>
    <row r="334" spans="1:31" ht="21.75" customHeight="1">
      <c r="A334" s="147"/>
      <c r="B334" s="297" t="s">
        <v>334</v>
      </c>
      <c r="C334" s="297"/>
      <c r="D334" s="297"/>
      <c r="E334" s="297"/>
      <c r="F334" s="297"/>
      <c r="G334" s="297"/>
      <c r="H334" s="297"/>
      <c r="I334" s="297"/>
      <c r="J334" s="297"/>
      <c r="K334" s="297"/>
      <c r="L334" s="297"/>
      <c r="M334" s="298"/>
      <c r="N334" s="195">
        <v>808</v>
      </c>
      <c r="O334" s="165">
        <v>1</v>
      </c>
      <c r="P334" s="165">
        <v>3</v>
      </c>
      <c r="Q334" s="166" t="s">
        <v>335</v>
      </c>
      <c r="R334" s="198">
        <v>0</v>
      </c>
      <c r="S334" s="281"/>
      <c r="T334" s="282"/>
      <c r="U334" s="235">
        <v>996.40700000000004</v>
      </c>
      <c r="V334" s="235">
        <v>94.896000000000001</v>
      </c>
      <c r="W334" s="258">
        <v>1091.3030000000001</v>
      </c>
      <c r="X334" s="283"/>
      <c r="Y334" s="283"/>
      <c r="Z334" s="283"/>
      <c r="AA334" s="283"/>
      <c r="AB334" s="283"/>
      <c r="AC334" s="283"/>
      <c r="AD334" s="283"/>
      <c r="AE334" s="164"/>
    </row>
    <row r="335" spans="1:31" ht="53.25" customHeight="1">
      <c r="A335" s="147"/>
      <c r="B335" s="297" t="s">
        <v>17</v>
      </c>
      <c r="C335" s="297"/>
      <c r="D335" s="297"/>
      <c r="E335" s="297"/>
      <c r="F335" s="297"/>
      <c r="G335" s="297"/>
      <c r="H335" s="297"/>
      <c r="I335" s="297"/>
      <c r="J335" s="297"/>
      <c r="K335" s="297"/>
      <c r="L335" s="297"/>
      <c r="M335" s="298"/>
      <c r="N335" s="195">
        <v>808</v>
      </c>
      <c r="O335" s="165">
        <v>1</v>
      </c>
      <c r="P335" s="165">
        <v>3</v>
      </c>
      <c r="Q335" s="166" t="s">
        <v>335</v>
      </c>
      <c r="R335" s="198" t="s">
        <v>18</v>
      </c>
      <c r="S335" s="281"/>
      <c r="T335" s="282"/>
      <c r="U335" s="235">
        <v>996.40700000000004</v>
      </c>
      <c r="V335" s="235">
        <v>94.896000000000001</v>
      </c>
      <c r="W335" s="258">
        <v>1091.3030000000001</v>
      </c>
      <c r="X335" s="283"/>
      <c r="Y335" s="283"/>
      <c r="Z335" s="283"/>
      <c r="AA335" s="283"/>
      <c r="AB335" s="283"/>
      <c r="AC335" s="283"/>
      <c r="AD335" s="283"/>
      <c r="AE335" s="164"/>
    </row>
    <row r="336" spans="1:31" ht="21.75" customHeight="1">
      <c r="A336" s="147"/>
      <c r="B336" s="297" t="s">
        <v>38</v>
      </c>
      <c r="C336" s="297"/>
      <c r="D336" s="297"/>
      <c r="E336" s="297"/>
      <c r="F336" s="297"/>
      <c r="G336" s="297"/>
      <c r="H336" s="297"/>
      <c r="I336" s="297"/>
      <c r="J336" s="297"/>
      <c r="K336" s="297"/>
      <c r="L336" s="297"/>
      <c r="M336" s="298"/>
      <c r="N336" s="195">
        <v>808</v>
      </c>
      <c r="O336" s="165">
        <v>1</v>
      </c>
      <c r="P336" s="165">
        <v>3</v>
      </c>
      <c r="Q336" s="166" t="s">
        <v>335</v>
      </c>
      <c r="R336" s="198" t="s">
        <v>39</v>
      </c>
      <c r="S336" s="281"/>
      <c r="T336" s="282"/>
      <c r="U336" s="235">
        <v>996.40700000000004</v>
      </c>
      <c r="V336" s="235">
        <v>94.896000000000001</v>
      </c>
      <c r="W336" s="258">
        <v>1091.3030000000001</v>
      </c>
      <c r="X336" s="283"/>
      <c r="Y336" s="283"/>
      <c r="Z336" s="283"/>
      <c r="AA336" s="283"/>
      <c r="AB336" s="283"/>
      <c r="AC336" s="283"/>
      <c r="AD336" s="283"/>
      <c r="AE336" s="164"/>
    </row>
    <row r="337" spans="1:31" ht="21.75" customHeight="1">
      <c r="A337" s="147"/>
      <c r="B337" s="297" t="s">
        <v>330</v>
      </c>
      <c r="C337" s="297"/>
      <c r="D337" s="297"/>
      <c r="E337" s="297"/>
      <c r="F337" s="297"/>
      <c r="G337" s="297"/>
      <c r="H337" s="297"/>
      <c r="I337" s="297"/>
      <c r="J337" s="297"/>
      <c r="K337" s="297"/>
      <c r="L337" s="297"/>
      <c r="M337" s="298"/>
      <c r="N337" s="195">
        <v>808</v>
      </c>
      <c r="O337" s="165">
        <v>1</v>
      </c>
      <c r="P337" s="165">
        <v>3</v>
      </c>
      <c r="Q337" s="166" t="s">
        <v>335</v>
      </c>
      <c r="R337" s="198" t="s">
        <v>40</v>
      </c>
      <c r="S337" s="281"/>
      <c r="T337" s="282"/>
      <c r="U337" s="235">
        <v>765.29</v>
      </c>
      <c r="V337" s="235">
        <v>72.885000000000005</v>
      </c>
      <c r="W337" s="258">
        <v>838.17399999999998</v>
      </c>
      <c r="X337" s="283"/>
      <c r="Y337" s="283"/>
      <c r="Z337" s="283"/>
      <c r="AA337" s="283"/>
      <c r="AB337" s="283"/>
      <c r="AC337" s="283"/>
      <c r="AD337" s="283"/>
      <c r="AE337" s="164"/>
    </row>
    <row r="338" spans="1:31" ht="32.25" customHeight="1">
      <c r="A338" s="147"/>
      <c r="B338" s="297" t="s">
        <v>331</v>
      </c>
      <c r="C338" s="297"/>
      <c r="D338" s="297"/>
      <c r="E338" s="297"/>
      <c r="F338" s="297"/>
      <c r="G338" s="297"/>
      <c r="H338" s="297"/>
      <c r="I338" s="297"/>
      <c r="J338" s="297"/>
      <c r="K338" s="297"/>
      <c r="L338" s="297"/>
      <c r="M338" s="298"/>
      <c r="N338" s="195">
        <v>808</v>
      </c>
      <c r="O338" s="165">
        <v>1</v>
      </c>
      <c r="P338" s="165">
        <v>3</v>
      </c>
      <c r="Q338" s="166" t="s">
        <v>335</v>
      </c>
      <c r="R338" s="198" t="s">
        <v>42</v>
      </c>
      <c r="S338" s="281"/>
      <c r="T338" s="282"/>
      <c r="U338" s="235">
        <v>231.11699999999999</v>
      </c>
      <c r="V338" s="235">
        <v>22.010999999999999</v>
      </c>
      <c r="W338" s="258">
        <v>253.12899999999999</v>
      </c>
      <c r="X338" s="283"/>
      <c r="Y338" s="283"/>
      <c r="Z338" s="283"/>
      <c r="AA338" s="283"/>
      <c r="AB338" s="283"/>
      <c r="AC338" s="283"/>
      <c r="AD338" s="283"/>
      <c r="AE338" s="164"/>
    </row>
    <row r="339" spans="1:31" ht="21.75" customHeight="1">
      <c r="A339" s="147"/>
      <c r="B339" s="297" t="s">
        <v>336</v>
      </c>
      <c r="C339" s="297"/>
      <c r="D339" s="297"/>
      <c r="E339" s="297"/>
      <c r="F339" s="297"/>
      <c r="G339" s="297"/>
      <c r="H339" s="297"/>
      <c r="I339" s="297"/>
      <c r="J339" s="297"/>
      <c r="K339" s="297"/>
      <c r="L339" s="297"/>
      <c r="M339" s="298"/>
      <c r="N339" s="195">
        <v>808</v>
      </c>
      <c r="O339" s="165">
        <v>1</v>
      </c>
      <c r="P339" s="165">
        <v>3</v>
      </c>
      <c r="Q339" s="166" t="s">
        <v>337</v>
      </c>
      <c r="R339" s="198">
        <v>0</v>
      </c>
      <c r="S339" s="281"/>
      <c r="T339" s="282"/>
      <c r="U339" s="235">
        <v>856.13499999999999</v>
      </c>
      <c r="V339" s="235">
        <v>81.536000000000001</v>
      </c>
      <c r="W339" s="258">
        <v>937.67200000000003</v>
      </c>
      <c r="X339" s="283"/>
      <c r="Y339" s="283"/>
      <c r="Z339" s="283"/>
      <c r="AA339" s="283"/>
      <c r="AB339" s="283"/>
      <c r="AC339" s="283"/>
      <c r="AD339" s="283"/>
      <c r="AE339" s="164"/>
    </row>
    <row r="340" spans="1:31" ht="53.25" customHeight="1">
      <c r="A340" s="147"/>
      <c r="B340" s="297" t="s">
        <v>17</v>
      </c>
      <c r="C340" s="297"/>
      <c r="D340" s="297"/>
      <c r="E340" s="297"/>
      <c r="F340" s="297"/>
      <c r="G340" s="297"/>
      <c r="H340" s="297"/>
      <c r="I340" s="297"/>
      <c r="J340" s="297"/>
      <c r="K340" s="297"/>
      <c r="L340" s="297"/>
      <c r="M340" s="298"/>
      <c r="N340" s="195">
        <v>808</v>
      </c>
      <c r="O340" s="165">
        <v>1</v>
      </c>
      <c r="P340" s="165">
        <v>3</v>
      </c>
      <c r="Q340" s="166" t="s">
        <v>337</v>
      </c>
      <c r="R340" s="198" t="s">
        <v>18</v>
      </c>
      <c r="S340" s="281"/>
      <c r="T340" s="282"/>
      <c r="U340" s="235">
        <v>856.13499999999999</v>
      </c>
      <c r="V340" s="235">
        <v>81.536000000000001</v>
      </c>
      <c r="W340" s="258">
        <v>937.67200000000003</v>
      </c>
      <c r="X340" s="283"/>
      <c r="Y340" s="283"/>
      <c r="Z340" s="283"/>
      <c r="AA340" s="283"/>
      <c r="AB340" s="283"/>
      <c r="AC340" s="283"/>
      <c r="AD340" s="283"/>
      <c r="AE340" s="164"/>
    </row>
    <row r="341" spans="1:31" ht="21.75" customHeight="1">
      <c r="A341" s="147"/>
      <c r="B341" s="297" t="s">
        <v>38</v>
      </c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8"/>
      <c r="N341" s="195">
        <v>808</v>
      </c>
      <c r="O341" s="165">
        <v>1</v>
      </c>
      <c r="P341" s="165">
        <v>3</v>
      </c>
      <c r="Q341" s="166" t="s">
        <v>337</v>
      </c>
      <c r="R341" s="198" t="s">
        <v>39</v>
      </c>
      <c r="S341" s="281"/>
      <c r="T341" s="282"/>
      <c r="U341" s="235">
        <v>856.13499999999999</v>
      </c>
      <c r="V341" s="235">
        <v>81.536000000000001</v>
      </c>
      <c r="W341" s="258">
        <v>937.67200000000003</v>
      </c>
      <c r="X341" s="283"/>
      <c r="Y341" s="283"/>
      <c r="Z341" s="283"/>
      <c r="AA341" s="283"/>
      <c r="AB341" s="283"/>
      <c r="AC341" s="283"/>
      <c r="AD341" s="283"/>
      <c r="AE341" s="164"/>
    </row>
    <row r="342" spans="1:31" ht="21.75" customHeight="1">
      <c r="A342" s="147"/>
      <c r="B342" s="297" t="s">
        <v>330</v>
      </c>
      <c r="C342" s="297"/>
      <c r="D342" s="297"/>
      <c r="E342" s="297"/>
      <c r="F342" s="297"/>
      <c r="G342" s="297"/>
      <c r="H342" s="297"/>
      <c r="I342" s="297"/>
      <c r="J342" s="297"/>
      <c r="K342" s="297"/>
      <c r="L342" s="297"/>
      <c r="M342" s="298"/>
      <c r="N342" s="195">
        <v>808</v>
      </c>
      <c r="O342" s="165">
        <v>1</v>
      </c>
      <c r="P342" s="165">
        <v>3</v>
      </c>
      <c r="Q342" s="166" t="s">
        <v>337</v>
      </c>
      <c r="R342" s="198" t="s">
        <v>40</v>
      </c>
      <c r="S342" s="281"/>
      <c r="T342" s="282"/>
      <c r="U342" s="235">
        <v>657.55399999999997</v>
      </c>
      <c r="V342" s="235">
        <v>62.624000000000002</v>
      </c>
      <c r="W342" s="258">
        <v>720.178</v>
      </c>
      <c r="X342" s="283"/>
      <c r="Y342" s="283"/>
      <c r="Z342" s="283"/>
      <c r="AA342" s="283"/>
      <c r="AB342" s="283"/>
      <c r="AC342" s="283"/>
      <c r="AD342" s="283"/>
      <c r="AE342" s="164"/>
    </row>
    <row r="343" spans="1:31" ht="32.25" customHeight="1">
      <c r="A343" s="147"/>
      <c r="B343" s="297" t="s">
        <v>331</v>
      </c>
      <c r="C343" s="297"/>
      <c r="D343" s="297"/>
      <c r="E343" s="297"/>
      <c r="F343" s="297"/>
      <c r="G343" s="297"/>
      <c r="H343" s="297"/>
      <c r="I343" s="297"/>
      <c r="J343" s="297"/>
      <c r="K343" s="297"/>
      <c r="L343" s="297"/>
      <c r="M343" s="298"/>
      <c r="N343" s="195">
        <v>808</v>
      </c>
      <c r="O343" s="165">
        <v>1</v>
      </c>
      <c r="P343" s="165">
        <v>3</v>
      </c>
      <c r="Q343" s="166" t="s">
        <v>337</v>
      </c>
      <c r="R343" s="198" t="s">
        <v>42</v>
      </c>
      <c r="S343" s="281"/>
      <c r="T343" s="282"/>
      <c r="U343" s="235">
        <v>198.58099999999999</v>
      </c>
      <c r="V343" s="235">
        <v>18.911999999999999</v>
      </c>
      <c r="W343" s="258">
        <v>217.494</v>
      </c>
      <c r="X343" s="283"/>
      <c r="Y343" s="283"/>
      <c r="Z343" s="283"/>
      <c r="AA343" s="283"/>
      <c r="AB343" s="283"/>
      <c r="AC343" s="283"/>
      <c r="AD343" s="283"/>
      <c r="AE343" s="164"/>
    </row>
    <row r="344" spans="1:31" ht="42.75" customHeight="1">
      <c r="A344" s="147"/>
      <c r="B344" s="297" t="s">
        <v>338</v>
      </c>
      <c r="C344" s="297"/>
      <c r="D344" s="297"/>
      <c r="E344" s="297"/>
      <c r="F344" s="297"/>
      <c r="G344" s="297"/>
      <c r="H344" s="297"/>
      <c r="I344" s="297"/>
      <c r="J344" s="297"/>
      <c r="K344" s="297"/>
      <c r="L344" s="297"/>
      <c r="M344" s="298"/>
      <c r="N344" s="195">
        <v>808</v>
      </c>
      <c r="O344" s="165">
        <v>1</v>
      </c>
      <c r="P344" s="165">
        <v>3</v>
      </c>
      <c r="Q344" s="166" t="s">
        <v>339</v>
      </c>
      <c r="R344" s="198">
        <v>0</v>
      </c>
      <c r="S344" s="281"/>
      <c r="T344" s="282"/>
      <c r="U344" s="235">
        <v>695.73099999999999</v>
      </c>
      <c r="V344" s="235">
        <v>66.260000000000005</v>
      </c>
      <c r="W344" s="258">
        <v>761.99099999999999</v>
      </c>
      <c r="X344" s="283"/>
      <c r="Y344" s="283"/>
      <c r="Z344" s="283"/>
      <c r="AA344" s="283"/>
      <c r="AB344" s="283"/>
      <c r="AC344" s="283"/>
      <c r="AD344" s="283"/>
      <c r="AE344" s="164"/>
    </row>
    <row r="345" spans="1:31" ht="53.25" customHeight="1">
      <c r="A345" s="147"/>
      <c r="B345" s="297" t="s">
        <v>17</v>
      </c>
      <c r="C345" s="297"/>
      <c r="D345" s="297"/>
      <c r="E345" s="297"/>
      <c r="F345" s="297"/>
      <c r="G345" s="297"/>
      <c r="H345" s="297"/>
      <c r="I345" s="297"/>
      <c r="J345" s="297"/>
      <c r="K345" s="297"/>
      <c r="L345" s="297"/>
      <c r="M345" s="298"/>
      <c r="N345" s="195">
        <v>808</v>
      </c>
      <c r="O345" s="165">
        <v>1</v>
      </c>
      <c r="P345" s="165">
        <v>3</v>
      </c>
      <c r="Q345" s="166" t="s">
        <v>339</v>
      </c>
      <c r="R345" s="198" t="s">
        <v>18</v>
      </c>
      <c r="S345" s="281"/>
      <c r="T345" s="282"/>
      <c r="U345" s="235">
        <v>695.73099999999999</v>
      </c>
      <c r="V345" s="235">
        <v>66.260000000000005</v>
      </c>
      <c r="W345" s="258">
        <v>761.99099999999999</v>
      </c>
      <c r="X345" s="283"/>
      <c r="Y345" s="283"/>
      <c r="Z345" s="283"/>
      <c r="AA345" s="283"/>
      <c r="AB345" s="283"/>
      <c r="AC345" s="283"/>
      <c r="AD345" s="283"/>
      <c r="AE345" s="164"/>
    </row>
    <row r="346" spans="1:31" ht="21.75" customHeight="1">
      <c r="A346" s="147"/>
      <c r="B346" s="297" t="s">
        <v>38</v>
      </c>
      <c r="C346" s="297"/>
      <c r="D346" s="297"/>
      <c r="E346" s="297"/>
      <c r="F346" s="297"/>
      <c r="G346" s="297"/>
      <c r="H346" s="297"/>
      <c r="I346" s="297"/>
      <c r="J346" s="297"/>
      <c r="K346" s="297"/>
      <c r="L346" s="297"/>
      <c r="M346" s="298"/>
      <c r="N346" s="195">
        <v>808</v>
      </c>
      <c r="O346" s="165">
        <v>1</v>
      </c>
      <c r="P346" s="165">
        <v>3</v>
      </c>
      <c r="Q346" s="166" t="s">
        <v>339</v>
      </c>
      <c r="R346" s="198" t="s">
        <v>39</v>
      </c>
      <c r="S346" s="281"/>
      <c r="T346" s="282"/>
      <c r="U346" s="235">
        <v>695.73099999999999</v>
      </c>
      <c r="V346" s="235">
        <v>66.260000000000005</v>
      </c>
      <c r="W346" s="258">
        <v>761.99099999999999</v>
      </c>
      <c r="X346" s="283"/>
      <c r="Y346" s="283"/>
      <c r="Z346" s="283"/>
      <c r="AA346" s="283"/>
      <c r="AB346" s="283"/>
      <c r="AC346" s="283"/>
      <c r="AD346" s="283"/>
      <c r="AE346" s="164"/>
    </row>
    <row r="347" spans="1:31" ht="21.75" customHeight="1">
      <c r="A347" s="147"/>
      <c r="B347" s="297" t="s">
        <v>330</v>
      </c>
      <c r="C347" s="297"/>
      <c r="D347" s="297"/>
      <c r="E347" s="297"/>
      <c r="F347" s="297"/>
      <c r="G347" s="297"/>
      <c r="H347" s="297"/>
      <c r="I347" s="297"/>
      <c r="J347" s="297"/>
      <c r="K347" s="297"/>
      <c r="L347" s="297"/>
      <c r="M347" s="298"/>
      <c r="N347" s="195">
        <v>808</v>
      </c>
      <c r="O347" s="165">
        <v>1</v>
      </c>
      <c r="P347" s="165">
        <v>3</v>
      </c>
      <c r="Q347" s="166" t="s">
        <v>339</v>
      </c>
      <c r="R347" s="198" t="s">
        <v>40</v>
      </c>
      <c r="S347" s="281"/>
      <c r="T347" s="282"/>
      <c r="U347" s="235">
        <v>534.35599999999999</v>
      </c>
      <c r="V347" s="235">
        <v>50.890999999999998</v>
      </c>
      <c r="W347" s="258">
        <v>585.24699999999996</v>
      </c>
      <c r="X347" s="283"/>
      <c r="Y347" s="283"/>
      <c r="Z347" s="283"/>
      <c r="AA347" s="283"/>
      <c r="AB347" s="283"/>
      <c r="AC347" s="283"/>
      <c r="AD347" s="283"/>
      <c r="AE347" s="164"/>
    </row>
    <row r="348" spans="1:31" ht="32.25" customHeight="1">
      <c r="A348" s="147"/>
      <c r="B348" s="297" t="s">
        <v>331</v>
      </c>
      <c r="C348" s="297"/>
      <c r="D348" s="297"/>
      <c r="E348" s="297"/>
      <c r="F348" s="297"/>
      <c r="G348" s="297"/>
      <c r="H348" s="297"/>
      <c r="I348" s="297"/>
      <c r="J348" s="297"/>
      <c r="K348" s="297"/>
      <c r="L348" s="297"/>
      <c r="M348" s="298"/>
      <c r="N348" s="195">
        <v>808</v>
      </c>
      <c r="O348" s="165">
        <v>1</v>
      </c>
      <c r="P348" s="165">
        <v>3</v>
      </c>
      <c r="Q348" s="166" t="s">
        <v>339</v>
      </c>
      <c r="R348" s="198" t="s">
        <v>42</v>
      </c>
      <c r="S348" s="281"/>
      <c r="T348" s="282"/>
      <c r="U348" s="235">
        <v>161.375</v>
      </c>
      <c r="V348" s="235">
        <v>15.369</v>
      </c>
      <c r="W348" s="258">
        <v>176.744</v>
      </c>
      <c r="X348" s="283"/>
      <c r="Y348" s="283"/>
      <c r="Z348" s="283"/>
      <c r="AA348" s="283"/>
      <c r="AB348" s="283"/>
      <c r="AC348" s="283"/>
      <c r="AD348" s="283"/>
      <c r="AE348" s="164"/>
    </row>
    <row r="349" spans="1:31" ht="32.25" customHeight="1">
      <c r="A349" s="147"/>
      <c r="B349" s="297" t="s">
        <v>340</v>
      </c>
      <c r="C349" s="297"/>
      <c r="D349" s="297"/>
      <c r="E349" s="297"/>
      <c r="F349" s="297"/>
      <c r="G349" s="297"/>
      <c r="H349" s="297"/>
      <c r="I349" s="297"/>
      <c r="J349" s="297"/>
      <c r="K349" s="297"/>
      <c r="L349" s="297"/>
      <c r="M349" s="298"/>
      <c r="N349" s="195">
        <v>808</v>
      </c>
      <c r="O349" s="165">
        <v>1</v>
      </c>
      <c r="P349" s="165">
        <v>3</v>
      </c>
      <c r="Q349" s="166" t="s">
        <v>341</v>
      </c>
      <c r="R349" s="198">
        <v>0</v>
      </c>
      <c r="S349" s="281"/>
      <c r="T349" s="282"/>
      <c r="U349" s="235">
        <v>602.80899999999997</v>
      </c>
      <c r="V349" s="235">
        <v>100</v>
      </c>
      <c r="W349" s="258">
        <v>702.80899999999997</v>
      </c>
      <c r="X349" s="283"/>
      <c r="Y349" s="283"/>
      <c r="Z349" s="283"/>
      <c r="AA349" s="283"/>
      <c r="AB349" s="283"/>
      <c r="AC349" s="283"/>
      <c r="AD349" s="283"/>
      <c r="AE349" s="164"/>
    </row>
    <row r="350" spans="1:31" ht="21.75" customHeight="1">
      <c r="A350" s="147"/>
      <c r="B350" s="297" t="s">
        <v>342</v>
      </c>
      <c r="C350" s="297"/>
      <c r="D350" s="297"/>
      <c r="E350" s="297"/>
      <c r="F350" s="297"/>
      <c r="G350" s="297"/>
      <c r="H350" s="297"/>
      <c r="I350" s="297"/>
      <c r="J350" s="297"/>
      <c r="K350" s="297"/>
      <c r="L350" s="297"/>
      <c r="M350" s="298"/>
      <c r="N350" s="195">
        <v>808</v>
      </c>
      <c r="O350" s="165">
        <v>1</v>
      </c>
      <c r="P350" s="165">
        <v>3</v>
      </c>
      <c r="Q350" s="166" t="s">
        <v>341</v>
      </c>
      <c r="R350" s="198" t="s">
        <v>25</v>
      </c>
      <c r="S350" s="281"/>
      <c r="T350" s="282"/>
      <c r="U350" s="235">
        <v>596.80899999999997</v>
      </c>
      <c r="V350" s="235">
        <v>96</v>
      </c>
      <c r="W350" s="258">
        <v>692.80899999999997</v>
      </c>
      <c r="X350" s="283"/>
      <c r="Y350" s="283"/>
      <c r="Z350" s="283"/>
      <c r="AA350" s="283"/>
      <c r="AB350" s="283"/>
      <c r="AC350" s="283"/>
      <c r="AD350" s="283"/>
      <c r="AE350" s="164"/>
    </row>
    <row r="351" spans="1:31" ht="21.75" customHeight="1">
      <c r="A351" s="147"/>
      <c r="B351" s="297" t="s">
        <v>343</v>
      </c>
      <c r="C351" s="297"/>
      <c r="D351" s="297"/>
      <c r="E351" s="297"/>
      <c r="F351" s="297"/>
      <c r="G351" s="297"/>
      <c r="H351" s="297"/>
      <c r="I351" s="297"/>
      <c r="J351" s="297"/>
      <c r="K351" s="297"/>
      <c r="L351" s="297"/>
      <c r="M351" s="298"/>
      <c r="N351" s="195">
        <v>808</v>
      </c>
      <c r="O351" s="165">
        <v>1</v>
      </c>
      <c r="P351" s="165">
        <v>3</v>
      </c>
      <c r="Q351" s="166" t="s">
        <v>341</v>
      </c>
      <c r="R351" s="198" t="s">
        <v>27</v>
      </c>
      <c r="S351" s="281"/>
      <c r="T351" s="282"/>
      <c r="U351" s="235">
        <v>596.80899999999997</v>
      </c>
      <c r="V351" s="235">
        <v>96</v>
      </c>
      <c r="W351" s="258">
        <v>692.80899999999997</v>
      </c>
      <c r="X351" s="283"/>
      <c r="Y351" s="283"/>
      <c r="Z351" s="283"/>
      <c r="AA351" s="283"/>
      <c r="AB351" s="283"/>
      <c r="AC351" s="283"/>
      <c r="AD351" s="283"/>
      <c r="AE351" s="164"/>
    </row>
    <row r="352" spans="1:31" ht="21.75" customHeight="1">
      <c r="A352" s="147"/>
      <c r="B352" s="297" t="s">
        <v>344</v>
      </c>
      <c r="C352" s="297"/>
      <c r="D352" s="297"/>
      <c r="E352" s="297"/>
      <c r="F352" s="297"/>
      <c r="G352" s="297"/>
      <c r="H352" s="297"/>
      <c r="I352" s="297"/>
      <c r="J352" s="297"/>
      <c r="K352" s="297"/>
      <c r="L352" s="297"/>
      <c r="M352" s="298"/>
      <c r="N352" s="195">
        <v>808</v>
      </c>
      <c r="O352" s="165">
        <v>1</v>
      </c>
      <c r="P352" s="165">
        <v>3</v>
      </c>
      <c r="Q352" s="166" t="s">
        <v>341</v>
      </c>
      <c r="R352" s="198" t="s">
        <v>28</v>
      </c>
      <c r="S352" s="281"/>
      <c r="T352" s="282"/>
      <c r="U352" s="235">
        <v>83.3</v>
      </c>
      <c r="V352" s="235">
        <v>0</v>
      </c>
      <c r="W352" s="258">
        <v>83.3</v>
      </c>
      <c r="X352" s="283"/>
      <c r="Y352" s="283"/>
      <c r="Z352" s="283"/>
      <c r="AA352" s="283"/>
      <c r="AB352" s="283"/>
      <c r="AC352" s="283"/>
      <c r="AD352" s="283"/>
      <c r="AE352" s="164"/>
    </row>
    <row r="353" spans="1:31" ht="12" customHeight="1">
      <c r="A353" s="147"/>
      <c r="B353" s="297" t="s">
        <v>345</v>
      </c>
      <c r="C353" s="297"/>
      <c r="D353" s="297"/>
      <c r="E353" s="297"/>
      <c r="F353" s="297"/>
      <c r="G353" s="297"/>
      <c r="H353" s="297"/>
      <c r="I353" s="297"/>
      <c r="J353" s="297"/>
      <c r="K353" s="297"/>
      <c r="L353" s="297"/>
      <c r="M353" s="298"/>
      <c r="N353" s="195">
        <v>808</v>
      </c>
      <c r="O353" s="165">
        <v>1</v>
      </c>
      <c r="P353" s="165">
        <v>3</v>
      </c>
      <c r="Q353" s="166" t="s">
        <v>341</v>
      </c>
      <c r="R353" s="198" t="s">
        <v>29</v>
      </c>
      <c r="S353" s="281"/>
      <c r="T353" s="282"/>
      <c r="U353" s="235">
        <v>513.50900000000001</v>
      </c>
      <c r="V353" s="235">
        <v>96</v>
      </c>
      <c r="W353" s="258">
        <v>609.50900000000001</v>
      </c>
      <c r="X353" s="283"/>
      <c r="Y353" s="283"/>
      <c r="Z353" s="283"/>
      <c r="AA353" s="283"/>
      <c r="AB353" s="283"/>
      <c r="AC353" s="283"/>
      <c r="AD353" s="283"/>
      <c r="AE353" s="164"/>
    </row>
    <row r="354" spans="1:31" ht="12" customHeight="1">
      <c r="A354" s="147"/>
      <c r="B354" s="297" t="s">
        <v>30</v>
      </c>
      <c r="C354" s="297"/>
      <c r="D354" s="297"/>
      <c r="E354" s="297"/>
      <c r="F354" s="297"/>
      <c r="G354" s="297"/>
      <c r="H354" s="297"/>
      <c r="I354" s="297"/>
      <c r="J354" s="297"/>
      <c r="K354" s="297"/>
      <c r="L354" s="297"/>
      <c r="M354" s="298"/>
      <c r="N354" s="195">
        <v>808</v>
      </c>
      <c r="O354" s="165">
        <v>1</v>
      </c>
      <c r="P354" s="165">
        <v>3</v>
      </c>
      <c r="Q354" s="166" t="s">
        <v>341</v>
      </c>
      <c r="R354" s="198" t="s">
        <v>31</v>
      </c>
      <c r="S354" s="281"/>
      <c r="T354" s="282"/>
      <c r="U354" s="235">
        <v>6</v>
      </c>
      <c r="V354" s="235">
        <v>4</v>
      </c>
      <c r="W354" s="258">
        <v>10</v>
      </c>
      <c r="X354" s="283"/>
      <c r="Y354" s="283"/>
      <c r="Z354" s="283"/>
      <c r="AA354" s="283"/>
      <c r="AB354" s="283"/>
      <c r="AC354" s="283"/>
      <c r="AD354" s="283"/>
      <c r="AE354" s="164"/>
    </row>
    <row r="355" spans="1:31" ht="12" customHeight="1">
      <c r="A355" s="147"/>
      <c r="B355" s="297" t="s">
        <v>346</v>
      </c>
      <c r="C355" s="297"/>
      <c r="D355" s="297"/>
      <c r="E355" s="297"/>
      <c r="F355" s="297"/>
      <c r="G355" s="297"/>
      <c r="H355" s="297"/>
      <c r="I355" s="297"/>
      <c r="J355" s="297"/>
      <c r="K355" s="297"/>
      <c r="L355" s="297"/>
      <c r="M355" s="298"/>
      <c r="N355" s="195">
        <v>808</v>
      </c>
      <c r="O355" s="165">
        <v>1</v>
      </c>
      <c r="P355" s="165">
        <v>3</v>
      </c>
      <c r="Q355" s="166" t="s">
        <v>341</v>
      </c>
      <c r="R355" s="198" t="s">
        <v>32</v>
      </c>
      <c r="S355" s="281"/>
      <c r="T355" s="282"/>
      <c r="U355" s="235">
        <v>6</v>
      </c>
      <c r="V355" s="235">
        <v>4</v>
      </c>
      <c r="W355" s="258">
        <v>10</v>
      </c>
      <c r="X355" s="283"/>
      <c r="Y355" s="283"/>
      <c r="Z355" s="283"/>
      <c r="AA355" s="283"/>
      <c r="AB355" s="283"/>
      <c r="AC355" s="283"/>
      <c r="AD355" s="283"/>
      <c r="AE355" s="164"/>
    </row>
    <row r="356" spans="1:31" ht="21.75" customHeight="1">
      <c r="A356" s="147"/>
      <c r="B356" s="297" t="s">
        <v>33</v>
      </c>
      <c r="C356" s="297"/>
      <c r="D356" s="297"/>
      <c r="E356" s="297"/>
      <c r="F356" s="297"/>
      <c r="G356" s="297"/>
      <c r="H356" s="297"/>
      <c r="I356" s="297"/>
      <c r="J356" s="297"/>
      <c r="K356" s="297"/>
      <c r="L356" s="297"/>
      <c r="M356" s="298"/>
      <c r="N356" s="195">
        <v>808</v>
      </c>
      <c r="O356" s="165">
        <v>1</v>
      </c>
      <c r="P356" s="165">
        <v>3</v>
      </c>
      <c r="Q356" s="166" t="s">
        <v>341</v>
      </c>
      <c r="R356" s="198" t="s">
        <v>34</v>
      </c>
      <c r="S356" s="281"/>
      <c r="T356" s="282"/>
      <c r="U356" s="235">
        <v>4</v>
      </c>
      <c r="V356" s="235">
        <v>2.5</v>
      </c>
      <c r="W356" s="258">
        <v>6.5</v>
      </c>
      <c r="X356" s="283"/>
      <c r="Y356" s="283"/>
      <c r="Z356" s="283"/>
      <c r="AA356" s="283"/>
      <c r="AB356" s="283"/>
      <c r="AC356" s="283"/>
      <c r="AD356" s="283"/>
      <c r="AE356" s="164"/>
    </row>
    <row r="357" spans="1:31" ht="12" customHeight="1">
      <c r="A357" s="147"/>
      <c r="B357" s="297" t="s">
        <v>347</v>
      </c>
      <c r="C357" s="297"/>
      <c r="D357" s="297"/>
      <c r="E357" s="297"/>
      <c r="F357" s="297"/>
      <c r="G357" s="297"/>
      <c r="H357" s="297"/>
      <c r="I357" s="297"/>
      <c r="J357" s="297"/>
      <c r="K357" s="297"/>
      <c r="L357" s="297"/>
      <c r="M357" s="298"/>
      <c r="N357" s="195">
        <v>808</v>
      </c>
      <c r="O357" s="165">
        <v>1</v>
      </c>
      <c r="P357" s="165">
        <v>3</v>
      </c>
      <c r="Q357" s="166" t="s">
        <v>341</v>
      </c>
      <c r="R357" s="198" t="s">
        <v>35</v>
      </c>
      <c r="S357" s="281"/>
      <c r="T357" s="282"/>
      <c r="U357" s="235">
        <v>2</v>
      </c>
      <c r="V357" s="235">
        <v>0</v>
      </c>
      <c r="W357" s="258">
        <v>2</v>
      </c>
      <c r="X357" s="283"/>
      <c r="Y357" s="283"/>
      <c r="Z357" s="283"/>
      <c r="AA357" s="283"/>
      <c r="AB357" s="283"/>
      <c r="AC357" s="283"/>
      <c r="AD357" s="283"/>
      <c r="AE357" s="164"/>
    </row>
    <row r="358" spans="1:31" ht="12" customHeight="1">
      <c r="A358" s="147"/>
      <c r="B358" s="297" t="s">
        <v>82</v>
      </c>
      <c r="C358" s="297"/>
      <c r="D358" s="297"/>
      <c r="E358" s="297"/>
      <c r="F358" s="297"/>
      <c r="G358" s="297"/>
      <c r="H358" s="297"/>
      <c r="I358" s="297"/>
      <c r="J358" s="297"/>
      <c r="K358" s="297"/>
      <c r="L358" s="297"/>
      <c r="M358" s="298"/>
      <c r="N358" s="195">
        <v>808</v>
      </c>
      <c r="O358" s="165">
        <v>1</v>
      </c>
      <c r="P358" s="165">
        <v>3</v>
      </c>
      <c r="Q358" s="166" t="s">
        <v>341</v>
      </c>
      <c r="R358" s="198" t="s">
        <v>83</v>
      </c>
      <c r="S358" s="281"/>
      <c r="T358" s="282"/>
      <c r="U358" s="235">
        <v>0</v>
      </c>
      <c r="V358" s="235">
        <v>1.5</v>
      </c>
      <c r="W358" s="258">
        <v>1.5</v>
      </c>
      <c r="X358" s="283"/>
      <c r="Y358" s="283"/>
      <c r="Z358" s="283"/>
      <c r="AA358" s="283"/>
      <c r="AB358" s="283"/>
      <c r="AC358" s="283"/>
      <c r="AD358" s="283"/>
      <c r="AE358" s="164"/>
    </row>
    <row r="359" spans="1:31" ht="42.75" customHeight="1">
      <c r="A359" s="147"/>
      <c r="B359" s="297" t="s">
        <v>348</v>
      </c>
      <c r="C359" s="297"/>
      <c r="D359" s="297"/>
      <c r="E359" s="297"/>
      <c r="F359" s="297"/>
      <c r="G359" s="297"/>
      <c r="H359" s="297"/>
      <c r="I359" s="297"/>
      <c r="J359" s="297"/>
      <c r="K359" s="297"/>
      <c r="L359" s="297"/>
      <c r="M359" s="298"/>
      <c r="N359" s="195">
        <v>808</v>
      </c>
      <c r="O359" s="165">
        <v>1</v>
      </c>
      <c r="P359" s="165">
        <v>3</v>
      </c>
      <c r="Q359" s="166" t="s">
        <v>349</v>
      </c>
      <c r="R359" s="198">
        <v>0</v>
      </c>
      <c r="S359" s="281"/>
      <c r="T359" s="282"/>
      <c r="U359" s="235">
        <v>20</v>
      </c>
      <c r="V359" s="235">
        <v>0</v>
      </c>
      <c r="W359" s="258">
        <v>20</v>
      </c>
      <c r="X359" s="283"/>
      <c r="Y359" s="283"/>
      <c r="Z359" s="283"/>
      <c r="AA359" s="283"/>
      <c r="AB359" s="283"/>
      <c r="AC359" s="283"/>
      <c r="AD359" s="283"/>
      <c r="AE359" s="164"/>
    </row>
    <row r="360" spans="1:31" ht="53.25" customHeight="1">
      <c r="A360" s="147"/>
      <c r="B360" s="297" t="s">
        <v>17</v>
      </c>
      <c r="C360" s="297"/>
      <c r="D360" s="297"/>
      <c r="E360" s="297"/>
      <c r="F360" s="297"/>
      <c r="G360" s="297"/>
      <c r="H360" s="297"/>
      <c r="I360" s="297"/>
      <c r="J360" s="297"/>
      <c r="K360" s="297"/>
      <c r="L360" s="297"/>
      <c r="M360" s="298"/>
      <c r="N360" s="195">
        <v>808</v>
      </c>
      <c r="O360" s="165">
        <v>1</v>
      </c>
      <c r="P360" s="165">
        <v>3</v>
      </c>
      <c r="Q360" s="166" t="s">
        <v>349</v>
      </c>
      <c r="R360" s="198" t="s">
        <v>18</v>
      </c>
      <c r="S360" s="281"/>
      <c r="T360" s="282"/>
      <c r="U360" s="235">
        <v>20</v>
      </c>
      <c r="V360" s="235">
        <v>0</v>
      </c>
      <c r="W360" s="258">
        <v>20</v>
      </c>
      <c r="X360" s="283"/>
      <c r="Y360" s="283"/>
      <c r="Z360" s="283"/>
      <c r="AA360" s="283"/>
      <c r="AB360" s="283"/>
      <c r="AC360" s="283"/>
      <c r="AD360" s="283"/>
      <c r="AE360" s="164"/>
    </row>
    <row r="361" spans="1:31" ht="21.75" customHeight="1">
      <c r="A361" s="147"/>
      <c r="B361" s="297" t="s">
        <v>38</v>
      </c>
      <c r="C361" s="297"/>
      <c r="D361" s="297"/>
      <c r="E361" s="297"/>
      <c r="F361" s="297"/>
      <c r="G361" s="297"/>
      <c r="H361" s="297"/>
      <c r="I361" s="297"/>
      <c r="J361" s="297"/>
      <c r="K361" s="297"/>
      <c r="L361" s="297"/>
      <c r="M361" s="298"/>
      <c r="N361" s="195">
        <v>808</v>
      </c>
      <c r="O361" s="165">
        <v>1</v>
      </c>
      <c r="P361" s="165">
        <v>3</v>
      </c>
      <c r="Q361" s="166" t="s">
        <v>349</v>
      </c>
      <c r="R361" s="198" t="s">
        <v>39</v>
      </c>
      <c r="S361" s="281"/>
      <c r="T361" s="282"/>
      <c r="U361" s="235">
        <v>20</v>
      </c>
      <c r="V361" s="235">
        <v>0</v>
      </c>
      <c r="W361" s="258">
        <v>20</v>
      </c>
      <c r="X361" s="283"/>
      <c r="Y361" s="283"/>
      <c r="Z361" s="283"/>
      <c r="AA361" s="283"/>
      <c r="AB361" s="283"/>
      <c r="AC361" s="283"/>
      <c r="AD361" s="283"/>
      <c r="AE361" s="164"/>
    </row>
    <row r="362" spans="1:31" ht="32.25" customHeight="1">
      <c r="A362" s="147"/>
      <c r="B362" s="297" t="s">
        <v>350</v>
      </c>
      <c r="C362" s="297"/>
      <c r="D362" s="297"/>
      <c r="E362" s="297"/>
      <c r="F362" s="297"/>
      <c r="G362" s="297"/>
      <c r="H362" s="297"/>
      <c r="I362" s="297"/>
      <c r="J362" s="297"/>
      <c r="K362" s="297"/>
      <c r="L362" s="297"/>
      <c r="M362" s="298"/>
      <c r="N362" s="195">
        <v>808</v>
      </c>
      <c r="O362" s="165">
        <v>1</v>
      </c>
      <c r="P362" s="165">
        <v>3</v>
      </c>
      <c r="Q362" s="166" t="s">
        <v>349</v>
      </c>
      <c r="R362" s="198" t="s">
        <v>41</v>
      </c>
      <c r="S362" s="281"/>
      <c r="T362" s="282"/>
      <c r="U362" s="235">
        <v>20</v>
      </c>
      <c r="V362" s="235">
        <v>0</v>
      </c>
      <c r="W362" s="258">
        <v>20</v>
      </c>
      <c r="X362" s="283"/>
      <c r="Y362" s="283"/>
      <c r="Z362" s="283"/>
      <c r="AA362" s="283"/>
      <c r="AB362" s="283"/>
      <c r="AC362" s="283"/>
      <c r="AD362" s="283"/>
      <c r="AE362" s="164"/>
    </row>
    <row r="363" spans="1:31" ht="32.25" customHeight="1">
      <c r="A363" s="147"/>
      <c r="B363" s="297" t="s">
        <v>79</v>
      </c>
      <c r="C363" s="297"/>
      <c r="D363" s="297"/>
      <c r="E363" s="297"/>
      <c r="F363" s="297"/>
      <c r="G363" s="297"/>
      <c r="H363" s="297"/>
      <c r="I363" s="297"/>
      <c r="J363" s="297"/>
      <c r="K363" s="297"/>
      <c r="L363" s="297"/>
      <c r="M363" s="298"/>
      <c r="N363" s="195">
        <v>808</v>
      </c>
      <c r="O363" s="165">
        <v>1</v>
      </c>
      <c r="P363" s="165">
        <v>6</v>
      </c>
      <c r="Q363" s="166">
        <v>0</v>
      </c>
      <c r="R363" s="198">
        <v>0</v>
      </c>
      <c r="S363" s="281"/>
      <c r="T363" s="282"/>
      <c r="U363" s="235">
        <v>1287.33</v>
      </c>
      <c r="V363" s="235">
        <v>115.92400000000001</v>
      </c>
      <c r="W363" s="258">
        <v>1403.2539999999999</v>
      </c>
      <c r="X363" s="283"/>
      <c r="Y363" s="283"/>
      <c r="Z363" s="283"/>
      <c r="AA363" s="283"/>
      <c r="AB363" s="283"/>
      <c r="AC363" s="283"/>
      <c r="AD363" s="283"/>
      <c r="AE363" s="164"/>
    </row>
    <row r="364" spans="1:31" ht="32.25" customHeight="1">
      <c r="A364" s="147"/>
      <c r="B364" s="297" t="s">
        <v>366</v>
      </c>
      <c r="C364" s="297"/>
      <c r="D364" s="297"/>
      <c r="E364" s="297"/>
      <c r="F364" s="297"/>
      <c r="G364" s="297"/>
      <c r="H364" s="297"/>
      <c r="I364" s="297"/>
      <c r="J364" s="297"/>
      <c r="K364" s="297"/>
      <c r="L364" s="297"/>
      <c r="M364" s="298"/>
      <c r="N364" s="195">
        <v>808</v>
      </c>
      <c r="O364" s="165">
        <v>1</v>
      </c>
      <c r="P364" s="165">
        <v>6</v>
      </c>
      <c r="Q364" s="166" t="s">
        <v>367</v>
      </c>
      <c r="R364" s="198">
        <v>0</v>
      </c>
      <c r="S364" s="281"/>
      <c r="T364" s="282"/>
      <c r="U364" s="235">
        <v>1287.33</v>
      </c>
      <c r="V364" s="235">
        <v>115.92400000000001</v>
      </c>
      <c r="W364" s="258">
        <v>1403.2539999999999</v>
      </c>
      <c r="X364" s="283"/>
      <c r="Y364" s="283"/>
      <c r="Z364" s="283"/>
      <c r="AA364" s="283"/>
      <c r="AB364" s="283"/>
      <c r="AC364" s="283"/>
      <c r="AD364" s="283"/>
      <c r="AE364" s="164"/>
    </row>
    <row r="365" spans="1:31" ht="32.25" customHeight="1">
      <c r="A365" s="147"/>
      <c r="B365" s="297" t="s">
        <v>368</v>
      </c>
      <c r="C365" s="297"/>
      <c r="D365" s="297"/>
      <c r="E365" s="297"/>
      <c r="F365" s="297"/>
      <c r="G365" s="297"/>
      <c r="H365" s="297"/>
      <c r="I365" s="297"/>
      <c r="J365" s="297"/>
      <c r="K365" s="297"/>
      <c r="L365" s="297"/>
      <c r="M365" s="298"/>
      <c r="N365" s="195">
        <v>808</v>
      </c>
      <c r="O365" s="165">
        <v>1</v>
      </c>
      <c r="P365" s="165">
        <v>6</v>
      </c>
      <c r="Q365" s="166" t="s">
        <v>369</v>
      </c>
      <c r="R365" s="198">
        <v>0</v>
      </c>
      <c r="S365" s="281"/>
      <c r="T365" s="282"/>
      <c r="U365" s="235">
        <v>694.91700000000003</v>
      </c>
      <c r="V365" s="235">
        <v>57.962000000000003</v>
      </c>
      <c r="W365" s="258">
        <v>752.87900000000002</v>
      </c>
      <c r="X365" s="283"/>
      <c r="Y365" s="283"/>
      <c r="Z365" s="283"/>
      <c r="AA365" s="283"/>
      <c r="AB365" s="283"/>
      <c r="AC365" s="283"/>
      <c r="AD365" s="283"/>
      <c r="AE365" s="164"/>
    </row>
    <row r="366" spans="1:31" ht="53.25" customHeight="1">
      <c r="A366" s="147"/>
      <c r="B366" s="297" t="s">
        <v>17</v>
      </c>
      <c r="C366" s="297"/>
      <c r="D366" s="297"/>
      <c r="E366" s="297"/>
      <c r="F366" s="297"/>
      <c r="G366" s="297"/>
      <c r="H366" s="297"/>
      <c r="I366" s="297"/>
      <c r="J366" s="297"/>
      <c r="K366" s="297"/>
      <c r="L366" s="297"/>
      <c r="M366" s="298"/>
      <c r="N366" s="195">
        <v>808</v>
      </c>
      <c r="O366" s="165">
        <v>1</v>
      </c>
      <c r="P366" s="165">
        <v>6</v>
      </c>
      <c r="Q366" s="166" t="s">
        <v>369</v>
      </c>
      <c r="R366" s="198" t="s">
        <v>18</v>
      </c>
      <c r="S366" s="281"/>
      <c r="T366" s="282"/>
      <c r="U366" s="235">
        <v>694.91700000000003</v>
      </c>
      <c r="V366" s="235">
        <v>57.962000000000003</v>
      </c>
      <c r="W366" s="258">
        <v>752.87900000000002</v>
      </c>
      <c r="X366" s="283"/>
      <c r="Y366" s="283"/>
      <c r="Z366" s="283"/>
      <c r="AA366" s="283"/>
      <c r="AB366" s="283"/>
      <c r="AC366" s="283"/>
      <c r="AD366" s="283"/>
      <c r="AE366" s="164"/>
    </row>
    <row r="367" spans="1:31" ht="21.75" customHeight="1">
      <c r="A367" s="147"/>
      <c r="B367" s="297" t="s">
        <v>38</v>
      </c>
      <c r="C367" s="297"/>
      <c r="D367" s="297"/>
      <c r="E367" s="297"/>
      <c r="F367" s="297"/>
      <c r="G367" s="297"/>
      <c r="H367" s="297"/>
      <c r="I367" s="297"/>
      <c r="J367" s="297"/>
      <c r="K367" s="297"/>
      <c r="L367" s="297"/>
      <c r="M367" s="298"/>
      <c r="N367" s="195">
        <v>808</v>
      </c>
      <c r="O367" s="165">
        <v>1</v>
      </c>
      <c r="P367" s="165">
        <v>6</v>
      </c>
      <c r="Q367" s="166" t="s">
        <v>369</v>
      </c>
      <c r="R367" s="198" t="s">
        <v>39</v>
      </c>
      <c r="S367" s="281"/>
      <c r="T367" s="282"/>
      <c r="U367" s="235">
        <v>694.91700000000003</v>
      </c>
      <c r="V367" s="235">
        <v>57.962000000000003</v>
      </c>
      <c r="W367" s="258">
        <v>752.87900000000002</v>
      </c>
      <c r="X367" s="283"/>
      <c r="Y367" s="283"/>
      <c r="Z367" s="283"/>
      <c r="AA367" s="283"/>
      <c r="AB367" s="283"/>
      <c r="AC367" s="283"/>
      <c r="AD367" s="283"/>
      <c r="AE367" s="164"/>
    </row>
    <row r="368" spans="1:31" ht="21.75" customHeight="1">
      <c r="A368" s="147"/>
      <c r="B368" s="297" t="s">
        <v>330</v>
      </c>
      <c r="C368" s="297"/>
      <c r="D368" s="297"/>
      <c r="E368" s="297"/>
      <c r="F368" s="297"/>
      <c r="G368" s="297"/>
      <c r="H368" s="297"/>
      <c r="I368" s="297"/>
      <c r="J368" s="297"/>
      <c r="K368" s="297"/>
      <c r="L368" s="297"/>
      <c r="M368" s="298"/>
      <c r="N368" s="195">
        <v>808</v>
      </c>
      <c r="O368" s="165">
        <v>1</v>
      </c>
      <c r="P368" s="165">
        <v>6</v>
      </c>
      <c r="Q368" s="166" t="s">
        <v>369</v>
      </c>
      <c r="R368" s="198" t="s">
        <v>40</v>
      </c>
      <c r="S368" s="281"/>
      <c r="T368" s="282"/>
      <c r="U368" s="235">
        <v>533.73</v>
      </c>
      <c r="V368" s="235">
        <v>44.518000000000001</v>
      </c>
      <c r="W368" s="258">
        <v>578.24800000000005</v>
      </c>
      <c r="X368" s="283"/>
      <c r="Y368" s="283"/>
      <c r="Z368" s="283"/>
      <c r="AA368" s="283"/>
      <c r="AB368" s="283"/>
      <c r="AC368" s="283"/>
      <c r="AD368" s="283"/>
      <c r="AE368" s="164"/>
    </row>
    <row r="369" spans="1:31" ht="32.25" customHeight="1">
      <c r="A369" s="147"/>
      <c r="B369" s="297" t="s">
        <v>331</v>
      </c>
      <c r="C369" s="297"/>
      <c r="D369" s="297"/>
      <c r="E369" s="297"/>
      <c r="F369" s="297"/>
      <c r="G369" s="297"/>
      <c r="H369" s="297"/>
      <c r="I369" s="297"/>
      <c r="J369" s="297"/>
      <c r="K369" s="297"/>
      <c r="L369" s="297"/>
      <c r="M369" s="298"/>
      <c r="N369" s="195">
        <v>808</v>
      </c>
      <c r="O369" s="165">
        <v>1</v>
      </c>
      <c r="P369" s="165">
        <v>6</v>
      </c>
      <c r="Q369" s="166" t="s">
        <v>369</v>
      </c>
      <c r="R369" s="198" t="s">
        <v>42</v>
      </c>
      <c r="S369" s="281"/>
      <c r="T369" s="282"/>
      <c r="U369" s="235">
        <v>161.18700000000001</v>
      </c>
      <c r="V369" s="235">
        <v>13.444000000000001</v>
      </c>
      <c r="W369" s="258">
        <v>174.631</v>
      </c>
      <c r="X369" s="283"/>
      <c r="Y369" s="283"/>
      <c r="Z369" s="283"/>
      <c r="AA369" s="283"/>
      <c r="AB369" s="283"/>
      <c r="AC369" s="283"/>
      <c r="AD369" s="283"/>
      <c r="AE369" s="164"/>
    </row>
    <row r="370" spans="1:31" ht="32.25" customHeight="1">
      <c r="A370" s="147"/>
      <c r="B370" s="297" t="s">
        <v>370</v>
      </c>
      <c r="C370" s="297"/>
      <c r="D370" s="297"/>
      <c r="E370" s="297"/>
      <c r="F370" s="297"/>
      <c r="G370" s="297"/>
      <c r="H370" s="297"/>
      <c r="I370" s="297"/>
      <c r="J370" s="297"/>
      <c r="K370" s="297"/>
      <c r="L370" s="297"/>
      <c r="M370" s="298"/>
      <c r="N370" s="195">
        <v>808</v>
      </c>
      <c r="O370" s="165">
        <v>1</v>
      </c>
      <c r="P370" s="165">
        <v>6</v>
      </c>
      <c r="Q370" s="166" t="s">
        <v>371</v>
      </c>
      <c r="R370" s="198">
        <v>0</v>
      </c>
      <c r="S370" s="281"/>
      <c r="T370" s="282"/>
      <c r="U370" s="235">
        <v>522.28200000000004</v>
      </c>
      <c r="V370" s="235">
        <v>57.962000000000003</v>
      </c>
      <c r="W370" s="258">
        <v>580.24400000000003</v>
      </c>
      <c r="X370" s="283"/>
      <c r="Y370" s="283"/>
      <c r="Z370" s="283"/>
      <c r="AA370" s="283"/>
      <c r="AB370" s="283"/>
      <c r="AC370" s="283"/>
      <c r="AD370" s="283"/>
      <c r="AE370" s="164"/>
    </row>
    <row r="371" spans="1:31" ht="53.25" customHeight="1">
      <c r="A371" s="147"/>
      <c r="B371" s="297" t="s">
        <v>17</v>
      </c>
      <c r="C371" s="297"/>
      <c r="D371" s="297"/>
      <c r="E371" s="297"/>
      <c r="F371" s="297"/>
      <c r="G371" s="297"/>
      <c r="H371" s="297"/>
      <c r="I371" s="297"/>
      <c r="J371" s="297"/>
      <c r="K371" s="297"/>
      <c r="L371" s="297"/>
      <c r="M371" s="298"/>
      <c r="N371" s="195">
        <v>808</v>
      </c>
      <c r="O371" s="165">
        <v>1</v>
      </c>
      <c r="P371" s="165">
        <v>6</v>
      </c>
      <c r="Q371" s="166" t="s">
        <v>371</v>
      </c>
      <c r="R371" s="198" t="s">
        <v>18</v>
      </c>
      <c r="S371" s="281"/>
      <c r="T371" s="282"/>
      <c r="U371" s="235">
        <v>522.28200000000004</v>
      </c>
      <c r="V371" s="235">
        <v>57.962000000000003</v>
      </c>
      <c r="W371" s="258">
        <v>580.24400000000003</v>
      </c>
      <c r="X371" s="283"/>
      <c r="Y371" s="283"/>
      <c r="Z371" s="283"/>
      <c r="AA371" s="283"/>
      <c r="AB371" s="283"/>
      <c r="AC371" s="283"/>
      <c r="AD371" s="283"/>
      <c r="AE371" s="164"/>
    </row>
    <row r="372" spans="1:31" ht="21.75" customHeight="1">
      <c r="A372" s="147"/>
      <c r="B372" s="297" t="s">
        <v>38</v>
      </c>
      <c r="C372" s="297"/>
      <c r="D372" s="297"/>
      <c r="E372" s="297"/>
      <c r="F372" s="297"/>
      <c r="G372" s="297"/>
      <c r="H372" s="297"/>
      <c r="I372" s="297"/>
      <c r="J372" s="297"/>
      <c r="K372" s="297"/>
      <c r="L372" s="297"/>
      <c r="M372" s="298"/>
      <c r="N372" s="195">
        <v>808</v>
      </c>
      <c r="O372" s="165">
        <v>1</v>
      </c>
      <c r="P372" s="165">
        <v>6</v>
      </c>
      <c r="Q372" s="166" t="s">
        <v>371</v>
      </c>
      <c r="R372" s="198" t="s">
        <v>39</v>
      </c>
      <c r="S372" s="281"/>
      <c r="T372" s="282"/>
      <c r="U372" s="235">
        <v>522.28200000000004</v>
      </c>
      <c r="V372" s="235">
        <v>57.962000000000003</v>
      </c>
      <c r="W372" s="258">
        <v>580.24400000000003</v>
      </c>
      <c r="X372" s="283"/>
      <c r="Y372" s="283"/>
      <c r="Z372" s="283"/>
      <c r="AA372" s="283"/>
      <c r="AB372" s="283"/>
      <c r="AC372" s="283"/>
      <c r="AD372" s="283"/>
      <c r="AE372" s="164"/>
    </row>
    <row r="373" spans="1:31" ht="21.75" customHeight="1">
      <c r="A373" s="147"/>
      <c r="B373" s="297" t="s">
        <v>330</v>
      </c>
      <c r="C373" s="297"/>
      <c r="D373" s="297"/>
      <c r="E373" s="297"/>
      <c r="F373" s="297"/>
      <c r="G373" s="297"/>
      <c r="H373" s="297"/>
      <c r="I373" s="297"/>
      <c r="J373" s="297"/>
      <c r="K373" s="297"/>
      <c r="L373" s="297"/>
      <c r="M373" s="298"/>
      <c r="N373" s="195">
        <v>808</v>
      </c>
      <c r="O373" s="165">
        <v>1</v>
      </c>
      <c r="P373" s="165">
        <v>6</v>
      </c>
      <c r="Q373" s="166" t="s">
        <v>371</v>
      </c>
      <c r="R373" s="198" t="s">
        <v>40</v>
      </c>
      <c r="S373" s="281"/>
      <c r="T373" s="282"/>
      <c r="U373" s="235">
        <v>401.13799999999998</v>
      </c>
      <c r="V373" s="235">
        <v>44.518000000000001</v>
      </c>
      <c r="W373" s="258">
        <v>445.65600000000001</v>
      </c>
      <c r="X373" s="283"/>
      <c r="Y373" s="283"/>
      <c r="Z373" s="283"/>
      <c r="AA373" s="283"/>
      <c r="AB373" s="283"/>
      <c r="AC373" s="283"/>
      <c r="AD373" s="283"/>
      <c r="AE373" s="164"/>
    </row>
    <row r="374" spans="1:31" ht="32.25" customHeight="1">
      <c r="A374" s="147"/>
      <c r="B374" s="297" t="s">
        <v>331</v>
      </c>
      <c r="C374" s="297"/>
      <c r="D374" s="297"/>
      <c r="E374" s="297"/>
      <c r="F374" s="297"/>
      <c r="G374" s="297"/>
      <c r="H374" s="297"/>
      <c r="I374" s="297"/>
      <c r="J374" s="297"/>
      <c r="K374" s="297"/>
      <c r="L374" s="297"/>
      <c r="M374" s="298"/>
      <c r="N374" s="195">
        <v>808</v>
      </c>
      <c r="O374" s="165">
        <v>1</v>
      </c>
      <c r="P374" s="165">
        <v>6</v>
      </c>
      <c r="Q374" s="166" t="s">
        <v>371</v>
      </c>
      <c r="R374" s="198" t="s">
        <v>42</v>
      </c>
      <c r="S374" s="281"/>
      <c r="T374" s="282"/>
      <c r="U374" s="235">
        <v>121.14400000000001</v>
      </c>
      <c r="V374" s="235">
        <v>13.444000000000001</v>
      </c>
      <c r="W374" s="258">
        <v>134.58799999999999</v>
      </c>
      <c r="X374" s="283"/>
      <c r="Y374" s="283"/>
      <c r="Z374" s="283"/>
      <c r="AA374" s="283"/>
      <c r="AB374" s="283"/>
      <c r="AC374" s="283"/>
      <c r="AD374" s="283"/>
      <c r="AE374" s="164"/>
    </row>
    <row r="375" spans="1:31" ht="32.25" customHeight="1">
      <c r="A375" s="147"/>
      <c r="B375" s="297" t="s">
        <v>372</v>
      </c>
      <c r="C375" s="297"/>
      <c r="D375" s="297"/>
      <c r="E375" s="297"/>
      <c r="F375" s="297"/>
      <c r="G375" s="297"/>
      <c r="H375" s="297"/>
      <c r="I375" s="297"/>
      <c r="J375" s="297"/>
      <c r="K375" s="297"/>
      <c r="L375" s="297"/>
      <c r="M375" s="298"/>
      <c r="N375" s="195">
        <v>808</v>
      </c>
      <c r="O375" s="165">
        <v>1</v>
      </c>
      <c r="P375" s="165">
        <v>6</v>
      </c>
      <c r="Q375" s="166" t="s">
        <v>373</v>
      </c>
      <c r="R375" s="198">
        <v>0</v>
      </c>
      <c r="S375" s="281"/>
      <c r="T375" s="282"/>
      <c r="U375" s="235">
        <v>65.131</v>
      </c>
      <c r="V375" s="235">
        <v>0</v>
      </c>
      <c r="W375" s="258">
        <v>65.131</v>
      </c>
      <c r="X375" s="283"/>
      <c r="Y375" s="283"/>
      <c r="Z375" s="283"/>
      <c r="AA375" s="283"/>
      <c r="AB375" s="283"/>
      <c r="AC375" s="283"/>
      <c r="AD375" s="283"/>
      <c r="AE375" s="164"/>
    </row>
    <row r="376" spans="1:31" ht="21.75" customHeight="1">
      <c r="A376" s="147"/>
      <c r="B376" s="297" t="s">
        <v>342</v>
      </c>
      <c r="C376" s="297"/>
      <c r="D376" s="297"/>
      <c r="E376" s="297"/>
      <c r="F376" s="297"/>
      <c r="G376" s="297"/>
      <c r="H376" s="297"/>
      <c r="I376" s="297"/>
      <c r="J376" s="297"/>
      <c r="K376" s="297"/>
      <c r="L376" s="297"/>
      <c r="M376" s="298"/>
      <c r="N376" s="195">
        <v>808</v>
      </c>
      <c r="O376" s="165">
        <v>1</v>
      </c>
      <c r="P376" s="165">
        <v>6</v>
      </c>
      <c r="Q376" s="166" t="s">
        <v>373</v>
      </c>
      <c r="R376" s="198" t="s">
        <v>25</v>
      </c>
      <c r="S376" s="281"/>
      <c r="T376" s="282"/>
      <c r="U376" s="235">
        <v>65.131</v>
      </c>
      <c r="V376" s="235">
        <v>0</v>
      </c>
      <c r="W376" s="258">
        <v>65.131</v>
      </c>
      <c r="X376" s="283"/>
      <c r="Y376" s="283"/>
      <c r="Z376" s="283"/>
      <c r="AA376" s="283"/>
      <c r="AB376" s="283"/>
      <c r="AC376" s="283"/>
      <c r="AD376" s="283"/>
      <c r="AE376" s="164"/>
    </row>
    <row r="377" spans="1:31" ht="21.75" customHeight="1">
      <c r="A377" s="147"/>
      <c r="B377" s="297" t="s">
        <v>343</v>
      </c>
      <c r="C377" s="297"/>
      <c r="D377" s="297"/>
      <c r="E377" s="297"/>
      <c r="F377" s="297"/>
      <c r="G377" s="297"/>
      <c r="H377" s="297"/>
      <c r="I377" s="297"/>
      <c r="J377" s="297"/>
      <c r="K377" s="297"/>
      <c r="L377" s="297"/>
      <c r="M377" s="298"/>
      <c r="N377" s="195">
        <v>808</v>
      </c>
      <c r="O377" s="165">
        <v>1</v>
      </c>
      <c r="P377" s="165">
        <v>6</v>
      </c>
      <c r="Q377" s="166" t="s">
        <v>373</v>
      </c>
      <c r="R377" s="198" t="s">
        <v>27</v>
      </c>
      <c r="S377" s="281"/>
      <c r="T377" s="282"/>
      <c r="U377" s="235">
        <v>65.131</v>
      </c>
      <c r="V377" s="235">
        <v>0</v>
      </c>
      <c r="W377" s="258">
        <v>65.131</v>
      </c>
      <c r="X377" s="283"/>
      <c r="Y377" s="283"/>
      <c r="Z377" s="283"/>
      <c r="AA377" s="283"/>
      <c r="AB377" s="283"/>
      <c r="AC377" s="283"/>
      <c r="AD377" s="283"/>
      <c r="AE377" s="164"/>
    </row>
    <row r="378" spans="1:31" ht="21.75" customHeight="1">
      <c r="A378" s="147"/>
      <c r="B378" s="297" t="s">
        <v>344</v>
      </c>
      <c r="C378" s="297"/>
      <c r="D378" s="297"/>
      <c r="E378" s="297"/>
      <c r="F378" s="297"/>
      <c r="G378" s="297"/>
      <c r="H378" s="297"/>
      <c r="I378" s="297"/>
      <c r="J378" s="297"/>
      <c r="K378" s="297"/>
      <c r="L378" s="297"/>
      <c r="M378" s="298"/>
      <c r="N378" s="195">
        <v>808</v>
      </c>
      <c r="O378" s="165">
        <v>1</v>
      </c>
      <c r="P378" s="165">
        <v>6</v>
      </c>
      <c r="Q378" s="166" t="s">
        <v>373</v>
      </c>
      <c r="R378" s="198" t="s">
        <v>28</v>
      </c>
      <c r="S378" s="281"/>
      <c r="T378" s="282"/>
      <c r="U378" s="235">
        <v>34.610999999999997</v>
      </c>
      <c r="V378" s="235">
        <v>0</v>
      </c>
      <c r="W378" s="258">
        <v>34.610999999999997</v>
      </c>
      <c r="X378" s="283"/>
      <c r="Y378" s="283"/>
      <c r="Z378" s="283"/>
      <c r="AA378" s="283"/>
      <c r="AB378" s="283"/>
      <c r="AC378" s="283"/>
      <c r="AD378" s="283"/>
      <c r="AE378" s="164"/>
    </row>
    <row r="379" spans="1:31" ht="12" customHeight="1">
      <c r="A379" s="147"/>
      <c r="B379" s="297" t="s">
        <v>345</v>
      </c>
      <c r="C379" s="297"/>
      <c r="D379" s="297"/>
      <c r="E379" s="297"/>
      <c r="F379" s="297"/>
      <c r="G379" s="297"/>
      <c r="H379" s="297"/>
      <c r="I379" s="297"/>
      <c r="J379" s="297"/>
      <c r="K379" s="297"/>
      <c r="L379" s="297"/>
      <c r="M379" s="298"/>
      <c r="N379" s="195">
        <v>808</v>
      </c>
      <c r="O379" s="165">
        <v>1</v>
      </c>
      <c r="P379" s="165">
        <v>6</v>
      </c>
      <c r="Q379" s="166" t="s">
        <v>373</v>
      </c>
      <c r="R379" s="198" t="s">
        <v>29</v>
      </c>
      <c r="S379" s="281"/>
      <c r="T379" s="282"/>
      <c r="U379" s="235">
        <v>30.52</v>
      </c>
      <c r="V379" s="235">
        <v>0</v>
      </c>
      <c r="W379" s="258">
        <v>30.52</v>
      </c>
      <c r="X379" s="283"/>
      <c r="Y379" s="283"/>
      <c r="Z379" s="283"/>
      <c r="AA379" s="283"/>
      <c r="AB379" s="283"/>
      <c r="AC379" s="283"/>
      <c r="AD379" s="283"/>
      <c r="AE379" s="164"/>
    </row>
    <row r="380" spans="1:31" ht="32.25" customHeight="1">
      <c r="A380" s="147"/>
      <c r="B380" s="297" t="s">
        <v>374</v>
      </c>
      <c r="C380" s="297"/>
      <c r="D380" s="297"/>
      <c r="E380" s="297"/>
      <c r="F380" s="297"/>
      <c r="G380" s="297"/>
      <c r="H380" s="297"/>
      <c r="I380" s="297"/>
      <c r="J380" s="297"/>
      <c r="K380" s="297"/>
      <c r="L380" s="297"/>
      <c r="M380" s="298"/>
      <c r="N380" s="195">
        <v>808</v>
      </c>
      <c r="O380" s="165">
        <v>1</v>
      </c>
      <c r="P380" s="165">
        <v>6</v>
      </c>
      <c r="Q380" s="166" t="s">
        <v>375</v>
      </c>
      <c r="R380" s="198">
        <v>0</v>
      </c>
      <c r="S380" s="281"/>
      <c r="T380" s="282"/>
      <c r="U380" s="235">
        <v>5</v>
      </c>
      <c r="V380" s="235">
        <v>0</v>
      </c>
      <c r="W380" s="258">
        <v>5</v>
      </c>
      <c r="X380" s="283"/>
      <c r="Y380" s="283"/>
      <c r="Z380" s="283"/>
      <c r="AA380" s="283"/>
      <c r="AB380" s="283"/>
      <c r="AC380" s="283"/>
      <c r="AD380" s="283"/>
      <c r="AE380" s="164"/>
    </row>
    <row r="381" spans="1:31" ht="53.25" customHeight="1">
      <c r="A381" s="147"/>
      <c r="B381" s="297" t="s">
        <v>17</v>
      </c>
      <c r="C381" s="297"/>
      <c r="D381" s="297"/>
      <c r="E381" s="297"/>
      <c r="F381" s="297"/>
      <c r="G381" s="297"/>
      <c r="H381" s="297"/>
      <c r="I381" s="297"/>
      <c r="J381" s="297"/>
      <c r="K381" s="297"/>
      <c r="L381" s="297"/>
      <c r="M381" s="298"/>
      <c r="N381" s="195">
        <v>808</v>
      </c>
      <c r="O381" s="165">
        <v>1</v>
      </c>
      <c r="P381" s="165">
        <v>6</v>
      </c>
      <c r="Q381" s="166" t="s">
        <v>375</v>
      </c>
      <c r="R381" s="198" t="s">
        <v>18</v>
      </c>
      <c r="S381" s="281"/>
      <c r="T381" s="282"/>
      <c r="U381" s="235">
        <v>5</v>
      </c>
      <c r="V381" s="235">
        <v>0</v>
      </c>
      <c r="W381" s="258">
        <v>5</v>
      </c>
      <c r="X381" s="283"/>
      <c r="Y381" s="283"/>
      <c r="Z381" s="283"/>
      <c r="AA381" s="283"/>
      <c r="AB381" s="283"/>
      <c r="AC381" s="283"/>
      <c r="AD381" s="283"/>
      <c r="AE381" s="164"/>
    </row>
    <row r="382" spans="1:31" ht="21.75" customHeight="1">
      <c r="A382" s="147"/>
      <c r="B382" s="297" t="s">
        <v>38</v>
      </c>
      <c r="C382" s="297"/>
      <c r="D382" s="297"/>
      <c r="E382" s="297"/>
      <c r="F382" s="297"/>
      <c r="G382" s="297"/>
      <c r="H382" s="297"/>
      <c r="I382" s="297"/>
      <c r="J382" s="297"/>
      <c r="K382" s="297"/>
      <c r="L382" s="297"/>
      <c r="M382" s="298"/>
      <c r="N382" s="195">
        <v>808</v>
      </c>
      <c r="O382" s="165">
        <v>1</v>
      </c>
      <c r="P382" s="165">
        <v>6</v>
      </c>
      <c r="Q382" s="166" t="s">
        <v>375</v>
      </c>
      <c r="R382" s="198" t="s">
        <v>39</v>
      </c>
      <c r="S382" s="281"/>
      <c r="T382" s="282"/>
      <c r="U382" s="235">
        <v>5</v>
      </c>
      <c r="V382" s="235">
        <v>0</v>
      </c>
      <c r="W382" s="258">
        <v>5</v>
      </c>
      <c r="X382" s="283"/>
      <c r="Y382" s="283"/>
      <c r="Z382" s="283"/>
      <c r="AA382" s="283"/>
      <c r="AB382" s="283"/>
      <c r="AC382" s="283"/>
      <c r="AD382" s="283"/>
      <c r="AE382" s="164"/>
    </row>
    <row r="383" spans="1:31" ht="32.25" customHeight="1">
      <c r="A383" s="147"/>
      <c r="B383" s="297" t="s">
        <v>350</v>
      </c>
      <c r="C383" s="297"/>
      <c r="D383" s="297"/>
      <c r="E383" s="297"/>
      <c r="F383" s="297"/>
      <c r="G383" s="297"/>
      <c r="H383" s="297"/>
      <c r="I383" s="297"/>
      <c r="J383" s="297"/>
      <c r="K383" s="297"/>
      <c r="L383" s="297"/>
      <c r="M383" s="298"/>
      <c r="N383" s="195">
        <v>808</v>
      </c>
      <c r="O383" s="165">
        <v>1</v>
      </c>
      <c r="P383" s="165">
        <v>6</v>
      </c>
      <c r="Q383" s="166" t="s">
        <v>375</v>
      </c>
      <c r="R383" s="198" t="s">
        <v>41</v>
      </c>
      <c r="S383" s="281"/>
      <c r="T383" s="282"/>
      <c r="U383" s="235">
        <v>5</v>
      </c>
      <c r="V383" s="235">
        <v>0</v>
      </c>
      <c r="W383" s="258">
        <v>5</v>
      </c>
      <c r="X383" s="283"/>
      <c r="Y383" s="283"/>
      <c r="Z383" s="283"/>
      <c r="AA383" s="283"/>
      <c r="AB383" s="283"/>
      <c r="AC383" s="283"/>
      <c r="AD383" s="283"/>
      <c r="AE383" s="164"/>
    </row>
    <row r="384" spans="1:31" ht="12" customHeight="1">
      <c r="A384" s="147"/>
      <c r="B384" s="297" t="s">
        <v>300</v>
      </c>
      <c r="C384" s="297"/>
      <c r="D384" s="297"/>
      <c r="E384" s="297"/>
      <c r="F384" s="297"/>
      <c r="G384" s="297"/>
      <c r="H384" s="297"/>
      <c r="I384" s="297"/>
      <c r="J384" s="297"/>
      <c r="K384" s="297"/>
      <c r="L384" s="297"/>
      <c r="M384" s="298"/>
      <c r="N384" s="195">
        <v>808</v>
      </c>
      <c r="O384" s="165">
        <v>1</v>
      </c>
      <c r="P384" s="165">
        <v>7</v>
      </c>
      <c r="Q384" s="166">
        <v>0</v>
      </c>
      <c r="R384" s="198">
        <v>0</v>
      </c>
      <c r="S384" s="281"/>
      <c r="T384" s="282"/>
      <c r="U384" s="235">
        <v>113</v>
      </c>
      <c r="V384" s="235">
        <v>0</v>
      </c>
      <c r="W384" s="258">
        <v>113</v>
      </c>
      <c r="X384" s="283"/>
      <c r="Y384" s="283"/>
      <c r="Z384" s="283"/>
      <c r="AA384" s="283"/>
      <c r="AB384" s="283"/>
      <c r="AC384" s="283"/>
      <c r="AD384" s="283"/>
      <c r="AE384" s="164"/>
    </row>
    <row r="385" spans="1:31" ht="21.75" customHeight="1">
      <c r="A385" s="147"/>
      <c r="B385" s="297" t="s">
        <v>376</v>
      </c>
      <c r="C385" s="297"/>
      <c r="D385" s="297"/>
      <c r="E385" s="297"/>
      <c r="F385" s="297"/>
      <c r="G385" s="297"/>
      <c r="H385" s="297"/>
      <c r="I385" s="297"/>
      <c r="J385" s="297"/>
      <c r="K385" s="297"/>
      <c r="L385" s="297"/>
      <c r="M385" s="298"/>
      <c r="N385" s="195">
        <v>808</v>
      </c>
      <c r="O385" s="165">
        <v>1</v>
      </c>
      <c r="P385" s="165">
        <v>7</v>
      </c>
      <c r="Q385" s="166" t="s">
        <v>377</v>
      </c>
      <c r="R385" s="198">
        <v>0</v>
      </c>
      <c r="S385" s="281"/>
      <c r="T385" s="282"/>
      <c r="U385" s="235">
        <v>113</v>
      </c>
      <c r="V385" s="235">
        <v>0</v>
      </c>
      <c r="W385" s="258">
        <v>113</v>
      </c>
      <c r="X385" s="283"/>
      <c r="Y385" s="283"/>
      <c r="Z385" s="283"/>
      <c r="AA385" s="283"/>
      <c r="AB385" s="283"/>
      <c r="AC385" s="283"/>
      <c r="AD385" s="283"/>
      <c r="AE385" s="164"/>
    </row>
    <row r="386" spans="1:31" ht="21.75" customHeight="1">
      <c r="A386" s="147"/>
      <c r="B386" s="297" t="s">
        <v>378</v>
      </c>
      <c r="C386" s="297"/>
      <c r="D386" s="297"/>
      <c r="E386" s="297"/>
      <c r="F386" s="297"/>
      <c r="G386" s="297"/>
      <c r="H386" s="297"/>
      <c r="I386" s="297"/>
      <c r="J386" s="297"/>
      <c r="K386" s="297"/>
      <c r="L386" s="297"/>
      <c r="M386" s="298"/>
      <c r="N386" s="195">
        <v>808</v>
      </c>
      <c r="O386" s="165">
        <v>1</v>
      </c>
      <c r="P386" s="165">
        <v>7</v>
      </c>
      <c r="Q386" s="166" t="s">
        <v>379</v>
      </c>
      <c r="R386" s="198">
        <v>0</v>
      </c>
      <c r="S386" s="281"/>
      <c r="T386" s="282"/>
      <c r="U386" s="235">
        <v>113</v>
      </c>
      <c r="V386" s="235">
        <v>0</v>
      </c>
      <c r="W386" s="258">
        <v>113</v>
      </c>
      <c r="X386" s="283"/>
      <c r="Y386" s="283"/>
      <c r="Z386" s="283"/>
      <c r="AA386" s="283"/>
      <c r="AB386" s="283"/>
      <c r="AC386" s="283"/>
      <c r="AD386" s="283"/>
      <c r="AE386" s="164"/>
    </row>
    <row r="387" spans="1:31" ht="12" customHeight="1">
      <c r="A387" s="147"/>
      <c r="B387" s="297" t="s">
        <v>30</v>
      </c>
      <c r="C387" s="297"/>
      <c r="D387" s="297"/>
      <c r="E387" s="297"/>
      <c r="F387" s="297"/>
      <c r="G387" s="297"/>
      <c r="H387" s="297"/>
      <c r="I387" s="297"/>
      <c r="J387" s="297"/>
      <c r="K387" s="297"/>
      <c r="L387" s="297"/>
      <c r="M387" s="298"/>
      <c r="N387" s="195">
        <v>808</v>
      </c>
      <c r="O387" s="165">
        <v>1</v>
      </c>
      <c r="P387" s="165">
        <v>7</v>
      </c>
      <c r="Q387" s="166" t="s">
        <v>379</v>
      </c>
      <c r="R387" s="198" t="s">
        <v>31</v>
      </c>
      <c r="S387" s="281"/>
      <c r="T387" s="282"/>
      <c r="U387" s="235">
        <v>113</v>
      </c>
      <c r="V387" s="235">
        <v>0</v>
      </c>
      <c r="W387" s="258">
        <v>113</v>
      </c>
      <c r="X387" s="283"/>
      <c r="Y387" s="283"/>
      <c r="Z387" s="283"/>
      <c r="AA387" s="283"/>
      <c r="AB387" s="283"/>
      <c r="AC387" s="283"/>
      <c r="AD387" s="283"/>
      <c r="AE387" s="164"/>
    </row>
    <row r="388" spans="1:31" ht="12" customHeight="1">
      <c r="A388" s="147"/>
      <c r="B388" s="297" t="s">
        <v>301</v>
      </c>
      <c r="C388" s="297"/>
      <c r="D388" s="297"/>
      <c r="E388" s="297"/>
      <c r="F388" s="297"/>
      <c r="G388" s="297"/>
      <c r="H388" s="297"/>
      <c r="I388" s="297"/>
      <c r="J388" s="297"/>
      <c r="K388" s="297"/>
      <c r="L388" s="297"/>
      <c r="M388" s="298"/>
      <c r="N388" s="195">
        <v>808</v>
      </c>
      <c r="O388" s="165">
        <v>1</v>
      </c>
      <c r="P388" s="165">
        <v>7</v>
      </c>
      <c r="Q388" s="166" t="s">
        <v>379</v>
      </c>
      <c r="R388" s="198" t="s">
        <v>302</v>
      </c>
      <c r="S388" s="281"/>
      <c r="T388" s="282"/>
      <c r="U388" s="235">
        <v>113</v>
      </c>
      <c r="V388" s="235">
        <v>0</v>
      </c>
      <c r="W388" s="258">
        <v>113</v>
      </c>
      <c r="X388" s="283"/>
      <c r="Y388" s="283"/>
      <c r="Z388" s="283"/>
      <c r="AA388" s="283"/>
      <c r="AB388" s="283"/>
      <c r="AC388" s="283"/>
      <c r="AD388" s="283"/>
      <c r="AE388" s="164"/>
    </row>
    <row r="389" spans="1:31" ht="12" customHeight="1">
      <c r="A389" s="147"/>
      <c r="B389" s="297" t="s">
        <v>540</v>
      </c>
      <c r="C389" s="297"/>
      <c r="D389" s="297"/>
      <c r="E389" s="297"/>
      <c r="F389" s="297"/>
      <c r="G389" s="297"/>
      <c r="H389" s="297"/>
      <c r="I389" s="297"/>
      <c r="J389" s="297"/>
      <c r="K389" s="297"/>
      <c r="L389" s="297"/>
      <c r="M389" s="298"/>
      <c r="N389" s="195">
        <v>991</v>
      </c>
      <c r="O389" s="165">
        <v>0</v>
      </c>
      <c r="P389" s="165">
        <v>0</v>
      </c>
      <c r="Q389" s="166">
        <v>0</v>
      </c>
      <c r="R389" s="198">
        <v>0</v>
      </c>
      <c r="S389" s="281"/>
      <c r="T389" s="282"/>
      <c r="U389" s="235">
        <v>30598.126</v>
      </c>
      <c r="V389" s="235">
        <v>2832.8879999999999</v>
      </c>
      <c r="W389" s="258">
        <v>33431.014999999999</v>
      </c>
      <c r="X389" s="283"/>
      <c r="Y389" s="283"/>
      <c r="Z389" s="283"/>
      <c r="AA389" s="283"/>
      <c r="AB389" s="283"/>
      <c r="AC389" s="283"/>
      <c r="AD389" s="283"/>
      <c r="AE389" s="164"/>
    </row>
    <row r="390" spans="1:31" ht="12" customHeight="1">
      <c r="A390" s="147"/>
      <c r="B390" s="297" t="s">
        <v>325</v>
      </c>
      <c r="C390" s="297"/>
      <c r="D390" s="297"/>
      <c r="E390" s="297"/>
      <c r="F390" s="297"/>
      <c r="G390" s="297"/>
      <c r="H390" s="297"/>
      <c r="I390" s="297"/>
      <c r="J390" s="297"/>
      <c r="K390" s="297"/>
      <c r="L390" s="297"/>
      <c r="M390" s="298"/>
      <c r="N390" s="195">
        <v>991</v>
      </c>
      <c r="O390" s="165">
        <v>1</v>
      </c>
      <c r="P390" s="165">
        <v>0</v>
      </c>
      <c r="Q390" s="166">
        <v>0</v>
      </c>
      <c r="R390" s="198">
        <v>0</v>
      </c>
      <c r="S390" s="281"/>
      <c r="T390" s="282"/>
      <c r="U390" s="235">
        <v>21646.078000000001</v>
      </c>
      <c r="V390" s="235">
        <v>1183.067</v>
      </c>
      <c r="W390" s="258">
        <v>22829.145</v>
      </c>
      <c r="X390" s="283"/>
      <c r="Y390" s="283"/>
      <c r="Z390" s="283"/>
      <c r="AA390" s="283"/>
      <c r="AB390" s="283"/>
      <c r="AC390" s="283"/>
      <c r="AD390" s="283"/>
      <c r="AE390" s="164"/>
    </row>
    <row r="391" spans="1:31" ht="21.75" customHeight="1">
      <c r="A391" s="147"/>
      <c r="B391" s="297" t="s">
        <v>80</v>
      </c>
      <c r="C391" s="297"/>
      <c r="D391" s="297"/>
      <c r="E391" s="297"/>
      <c r="F391" s="297"/>
      <c r="G391" s="297"/>
      <c r="H391" s="297"/>
      <c r="I391" s="297"/>
      <c r="J391" s="297"/>
      <c r="K391" s="297"/>
      <c r="L391" s="297"/>
      <c r="M391" s="298"/>
      <c r="N391" s="195">
        <v>991</v>
      </c>
      <c r="O391" s="165">
        <v>1</v>
      </c>
      <c r="P391" s="165">
        <v>2</v>
      </c>
      <c r="Q391" s="166">
        <v>0</v>
      </c>
      <c r="R391" s="198">
        <v>0</v>
      </c>
      <c r="S391" s="281"/>
      <c r="T391" s="282"/>
      <c r="U391" s="235">
        <v>943.678</v>
      </c>
      <c r="V391" s="235">
        <v>89.873999999999995</v>
      </c>
      <c r="W391" s="258">
        <v>1033.5519999999999</v>
      </c>
      <c r="X391" s="283"/>
      <c r="Y391" s="283"/>
      <c r="Z391" s="283"/>
      <c r="AA391" s="283"/>
      <c r="AB391" s="283"/>
      <c r="AC391" s="283"/>
      <c r="AD391" s="283"/>
      <c r="AE391" s="164"/>
    </row>
    <row r="392" spans="1:31" ht="32.25" customHeight="1">
      <c r="A392" s="147"/>
      <c r="B392" s="297" t="s">
        <v>326</v>
      </c>
      <c r="C392" s="297"/>
      <c r="D392" s="297"/>
      <c r="E392" s="297"/>
      <c r="F392" s="297"/>
      <c r="G392" s="297"/>
      <c r="H392" s="297"/>
      <c r="I392" s="297"/>
      <c r="J392" s="297"/>
      <c r="K392" s="297"/>
      <c r="L392" s="297"/>
      <c r="M392" s="298"/>
      <c r="N392" s="195">
        <v>991</v>
      </c>
      <c r="O392" s="165">
        <v>1</v>
      </c>
      <c r="P392" s="165">
        <v>2</v>
      </c>
      <c r="Q392" s="166" t="s">
        <v>327</v>
      </c>
      <c r="R392" s="198">
        <v>0</v>
      </c>
      <c r="S392" s="281"/>
      <c r="T392" s="282"/>
      <c r="U392" s="235">
        <v>943.678</v>
      </c>
      <c r="V392" s="235">
        <v>89.873999999999995</v>
      </c>
      <c r="W392" s="258">
        <v>1033.5519999999999</v>
      </c>
      <c r="X392" s="283"/>
      <c r="Y392" s="283"/>
      <c r="Z392" s="283"/>
      <c r="AA392" s="283"/>
      <c r="AB392" s="283"/>
      <c r="AC392" s="283"/>
      <c r="AD392" s="283"/>
      <c r="AE392" s="164"/>
    </row>
    <row r="393" spans="1:31" ht="21.75" customHeight="1">
      <c r="A393" s="147"/>
      <c r="B393" s="297" t="s">
        <v>328</v>
      </c>
      <c r="C393" s="297"/>
      <c r="D393" s="297"/>
      <c r="E393" s="297"/>
      <c r="F393" s="297"/>
      <c r="G393" s="297"/>
      <c r="H393" s="297"/>
      <c r="I393" s="297"/>
      <c r="J393" s="297"/>
      <c r="K393" s="297"/>
      <c r="L393" s="297"/>
      <c r="M393" s="298"/>
      <c r="N393" s="195">
        <v>991</v>
      </c>
      <c r="O393" s="165">
        <v>1</v>
      </c>
      <c r="P393" s="165">
        <v>2</v>
      </c>
      <c r="Q393" s="166" t="s">
        <v>329</v>
      </c>
      <c r="R393" s="198">
        <v>0</v>
      </c>
      <c r="S393" s="281"/>
      <c r="T393" s="282"/>
      <c r="U393" s="235">
        <v>943.678</v>
      </c>
      <c r="V393" s="235">
        <v>89.873999999999995</v>
      </c>
      <c r="W393" s="258">
        <v>1033.5519999999999</v>
      </c>
      <c r="X393" s="283"/>
      <c r="Y393" s="283"/>
      <c r="Z393" s="283"/>
      <c r="AA393" s="283"/>
      <c r="AB393" s="283"/>
      <c r="AC393" s="283"/>
      <c r="AD393" s="283"/>
      <c r="AE393" s="164"/>
    </row>
    <row r="394" spans="1:31" ht="53.25" customHeight="1">
      <c r="A394" s="147"/>
      <c r="B394" s="297" t="s">
        <v>17</v>
      </c>
      <c r="C394" s="297"/>
      <c r="D394" s="297"/>
      <c r="E394" s="297"/>
      <c r="F394" s="297"/>
      <c r="G394" s="297"/>
      <c r="H394" s="297"/>
      <c r="I394" s="297"/>
      <c r="J394" s="297"/>
      <c r="K394" s="297"/>
      <c r="L394" s="297"/>
      <c r="M394" s="298"/>
      <c r="N394" s="195">
        <v>991</v>
      </c>
      <c r="O394" s="165">
        <v>1</v>
      </c>
      <c r="P394" s="165">
        <v>2</v>
      </c>
      <c r="Q394" s="166" t="s">
        <v>329</v>
      </c>
      <c r="R394" s="198" t="s">
        <v>18</v>
      </c>
      <c r="S394" s="281"/>
      <c r="T394" s="282"/>
      <c r="U394" s="235">
        <v>943.678</v>
      </c>
      <c r="V394" s="235">
        <v>89.873999999999995</v>
      </c>
      <c r="W394" s="258">
        <v>1033.5519999999999</v>
      </c>
      <c r="X394" s="283"/>
      <c r="Y394" s="283"/>
      <c r="Z394" s="283"/>
      <c r="AA394" s="283"/>
      <c r="AB394" s="283"/>
      <c r="AC394" s="283"/>
      <c r="AD394" s="283"/>
      <c r="AE394" s="164"/>
    </row>
    <row r="395" spans="1:31" ht="21.75" customHeight="1">
      <c r="A395" s="147"/>
      <c r="B395" s="297" t="s">
        <v>38</v>
      </c>
      <c r="C395" s="297"/>
      <c r="D395" s="297"/>
      <c r="E395" s="297"/>
      <c r="F395" s="297"/>
      <c r="G395" s="297"/>
      <c r="H395" s="297"/>
      <c r="I395" s="297"/>
      <c r="J395" s="297"/>
      <c r="K395" s="297"/>
      <c r="L395" s="297"/>
      <c r="M395" s="298"/>
      <c r="N395" s="195">
        <v>991</v>
      </c>
      <c r="O395" s="165">
        <v>1</v>
      </c>
      <c r="P395" s="165">
        <v>2</v>
      </c>
      <c r="Q395" s="166" t="s">
        <v>329</v>
      </c>
      <c r="R395" s="198" t="s">
        <v>39</v>
      </c>
      <c r="S395" s="281"/>
      <c r="T395" s="282"/>
      <c r="U395" s="235">
        <v>943.678</v>
      </c>
      <c r="V395" s="235">
        <v>89.873999999999995</v>
      </c>
      <c r="W395" s="258">
        <v>1033.5519999999999</v>
      </c>
      <c r="X395" s="283"/>
      <c r="Y395" s="283"/>
      <c r="Z395" s="283"/>
      <c r="AA395" s="283"/>
      <c r="AB395" s="283"/>
      <c r="AC395" s="283"/>
      <c r="AD395" s="283"/>
      <c r="AE395" s="164"/>
    </row>
    <row r="396" spans="1:31" ht="21.75" customHeight="1">
      <c r="A396" s="147"/>
      <c r="B396" s="297" t="s">
        <v>330</v>
      </c>
      <c r="C396" s="297"/>
      <c r="D396" s="297"/>
      <c r="E396" s="297"/>
      <c r="F396" s="297"/>
      <c r="G396" s="297"/>
      <c r="H396" s="297"/>
      <c r="I396" s="297"/>
      <c r="J396" s="297"/>
      <c r="K396" s="297"/>
      <c r="L396" s="297"/>
      <c r="M396" s="298"/>
      <c r="N396" s="195">
        <v>991</v>
      </c>
      <c r="O396" s="165">
        <v>1</v>
      </c>
      <c r="P396" s="165">
        <v>2</v>
      </c>
      <c r="Q396" s="166" t="s">
        <v>329</v>
      </c>
      <c r="R396" s="198" t="s">
        <v>40</v>
      </c>
      <c r="S396" s="281"/>
      <c r="T396" s="282"/>
      <c r="U396" s="235">
        <v>724.79100000000005</v>
      </c>
      <c r="V396" s="235">
        <v>69.028000000000006</v>
      </c>
      <c r="W396" s="258">
        <v>793.81899999999996</v>
      </c>
      <c r="X396" s="283"/>
      <c r="Y396" s="283"/>
      <c r="Z396" s="283"/>
      <c r="AA396" s="283"/>
      <c r="AB396" s="283"/>
      <c r="AC396" s="283"/>
      <c r="AD396" s="283"/>
      <c r="AE396" s="164"/>
    </row>
    <row r="397" spans="1:31" ht="32.25" customHeight="1">
      <c r="A397" s="147"/>
      <c r="B397" s="297" t="s">
        <v>331</v>
      </c>
      <c r="C397" s="297"/>
      <c r="D397" s="297"/>
      <c r="E397" s="297"/>
      <c r="F397" s="297"/>
      <c r="G397" s="297"/>
      <c r="H397" s="297"/>
      <c r="I397" s="297"/>
      <c r="J397" s="297"/>
      <c r="K397" s="297"/>
      <c r="L397" s="297"/>
      <c r="M397" s="298"/>
      <c r="N397" s="195">
        <v>991</v>
      </c>
      <c r="O397" s="165">
        <v>1</v>
      </c>
      <c r="P397" s="165">
        <v>2</v>
      </c>
      <c r="Q397" s="166" t="s">
        <v>329</v>
      </c>
      <c r="R397" s="198" t="s">
        <v>42</v>
      </c>
      <c r="S397" s="281"/>
      <c r="T397" s="282"/>
      <c r="U397" s="235">
        <v>218.887</v>
      </c>
      <c r="V397" s="235">
        <v>20.846</v>
      </c>
      <c r="W397" s="258">
        <v>239.733</v>
      </c>
      <c r="X397" s="283"/>
      <c r="Y397" s="283"/>
      <c r="Z397" s="283"/>
      <c r="AA397" s="283"/>
      <c r="AB397" s="283"/>
      <c r="AC397" s="283"/>
      <c r="AD397" s="283"/>
      <c r="AE397" s="164"/>
    </row>
    <row r="398" spans="1:31" ht="42.75" customHeight="1">
      <c r="A398" s="147"/>
      <c r="B398" s="297" t="s">
        <v>81</v>
      </c>
      <c r="C398" s="297"/>
      <c r="D398" s="297"/>
      <c r="E398" s="297"/>
      <c r="F398" s="297"/>
      <c r="G398" s="297"/>
      <c r="H398" s="297"/>
      <c r="I398" s="297"/>
      <c r="J398" s="297"/>
      <c r="K398" s="297"/>
      <c r="L398" s="297"/>
      <c r="M398" s="298"/>
      <c r="N398" s="195">
        <v>991</v>
      </c>
      <c r="O398" s="165">
        <v>1</v>
      </c>
      <c r="P398" s="165">
        <v>4</v>
      </c>
      <c r="Q398" s="166">
        <v>0</v>
      </c>
      <c r="R398" s="198">
        <v>0</v>
      </c>
      <c r="S398" s="281"/>
      <c r="T398" s="282"/>
      <c r="U398" s="235">
        <v>15645.213</v>
      </c>
      <c r="V398" s="235">
        <v>796.21299999999997</v>
      </c>
      <c r="W398" s="258">
        <v>16441.425999999999</v>
      </c>
      <c r="X398" s="283"/>
      <c r="Y398" s="283"/>
      <c r="Z398" s="283"/>
      <c r="AA398" s="283"/>
      <c r="AB398" s="283"/>
      <c r="AC398" s="283"/>
      <c r="AD398" s="283"/>
      <c r="AE398" s="164"/>
    </row>
    <row r="399" spans="1:31" ht="32.25" customHeight="1">
      <c r="A399" s="147"/>
      <c r="B399" s="297" t="s">
        <v>326</v>
      </c>
      <c r="C399" s="297"/>
      <c r="D399" s="297"/>
      <c r="E399" s="297"/>
      <c r="F399" s="297"/>
      <c r="G399" s="297"/>
      <c r="H399" s="297"/>
      <c r="I399" s="297"/>
      <c r="J399" s="297"/>
      <c r="K399" s="297"/>
      <c r="L399" s="297"/>
      <c r="M399" s="298"/>
      <c r="N399" s="195">
        <v>991</v>
      </c>
      <c r="O399" s="165">
        <v>1</v>
      </c>
      <c r="P399" s="165">
        <v>4</v>
      </c>
      <c r="Q399" s="166" t="s">
        <v>327</v>
      </c>
      <c r="R399" s="198">
        <v>0</v>
      </c>
      <c r="S399" s="281"/>
      <c r="T399" s="282"/>
      <c r="U399" s="235">
        <v>15645.213</v>
      </c>
      <c r="V399" s="235">
        <v>796.21299999999997</v>
      </c>
      <c r="W399" s="258">
        <v>16441.425999999999</v>
      </c>
      <c r="X399" s="283"/>
      <c r="Y399" s="283"/>
      <c r="Z399" s="283"/>
      <c r="AA399" s="283"/>
      <c r="AB399" s="283"/>
      <c r="AC399" s="283"/>
      <c r="AD399" s="283"/>
      <c r="AE399" s="164"/>
    </row>
    <row r="400" spans="1:31" ht="21.75" customHeight="1">
      <c r="A400" s="147"/>
      <c r="B400" s="297" t="s">
        <v>351</v>
      </c>
      <c r="C400" s="297"/>
      <c r="D400" s="297"/>
      <c r="E400" s="297"/>
      <c r="F400" s="297"/>
      <c r="G400" s="297"/>
      <c r="H400" s="297"/>
      <c r="I400" s="297"/>
      <c r="J400" s="297"/>
      <c r="K400" s="297"/>
      <c r="L400" s="297"/>
      <c r="M400" s="298"/>
      <c r="N400" s="195">
        <v>991</v>
      </c>
      <c r="O400" s="165">
        <v>1</v>
      </c>
      <c r="P400" s="165">
        <v>4</v>
      </c>
      <c r="Q400" s="166" t="s">
        <v>352</v>
      </c>
      <c r="R400" s="198">
        <v>0</v>
      </c>
      <c r="S400" s="281"/>
      <c r="T400" s="282"/>
      <c r="U400" s="235">
        <v>10832.065000000001</v>
      </c>
      <c r="V400" s="235">
        <v>992.81299999999999</v>
      </c>
      <c r="W400" s="258">
        <v>11824.878000000001</v>
      </c>
      <c r="X400" s="283"/>
      <c r="Y400" s="283"/>
      <c r="Z400" s="283"/>
      <c r="AA400" s="283"/>
      <c r="AB400" s="283"/>
      <c r="AC400" s="283"/>
      <c r="AD400" s="283"/>
      <c r="AE400" s="164"/>
    </row>
    <row r="401" spans="1:31" ht="53.25" customHeight="1">
      <c r="A401" s="147"/>
      <c r="B401" s="297" t="s">
        <v>17</v>
      </c>
      <c r="C401" s="297"/>
      <c r="D401" s="297"/>
      <c r="E401" s="297"/>
      <c r="F401" s="297"/>
      <c r="G401" s="297"/>
      <c r="H401" s="297"/>
      <c r="I401" s="297"/>
      <c r="J401" s="297"/>
      <c r="K401" s="297"/>
      <c r="L401" s="297"/>
      <c r="M401" s="298"/>
      <c r="N401" s="195">
        <v>991</v>
      </c>
      <c r="O401" s="165">
        <v>1</v>
      </c>
      <c r="P401" s="165">
        <v>4</v>
      </c>
      <c r="Q401" s="166" t="s">
        <v>352</v>
      </c>
      <c r="R401" s="198" t="s">
        <v>18</v>
      </c>
      <c r="S401" s="281"/>
      <c r="T401" s="282"/>
      <c r="U401" s="235">
        <v>10832.065000000001</v>
      </c>
      <c r="V401" s="235">
        <v>992.81299999999999</v>
      </c>
      <c r="W401" s="258">
        <v>11824.878000000001</v>
      </c>
      <c r="X401" s="283"/>
      <c r="Y401" s="283"/>
      <c r="Z401" s="283"/>
      <c r="AA401" s="283"/>
      <c r="AB401" s="283"/>
      <c r="AC401" s="283"/>
      <c r="AD401" s="283"/>
      <c r="AE401" s="164"/>
    </row>
    <row r="402" spans="1:31" ht="21.75" customHeight="1">
      <c r="A402" s="147"/>
      <c r="B402" s="297" t="s">
        <v>38</v>
      </c>
      <c r="C402" s="297"/>
      <c r="D402" s="297"/>
      <c r="E402" s="297"/>
      <c r="F402" s="297"/>
      <c r="G402" s="297"/>
      <c r="H402" s="297"/>
      <c r="I402" s="297"/>
      <c r="J402" s="297"/>
      <c r="K402" s="297"/>
      <c r="L402" s="297"/>
      <c r="M402" s="298"/>
      <c r="N402" s="195">
        <v>991</v>
      </c>
      <c r="O402" s="165">
        <v>1</v>
      </c>
      <c r="P402" s="165">
        <v>4</v>
      </c>
      <c r="Q402" s="166" t="s">
        <v>352</v>
      </c>
      <c r="R402" s="198" t="s">
        <v>39</v>
      </c>
      <c r="S402" s="281"/>
      <c r="T402" s="282"/>
      <c r="U402" s="235">
        <v>10832.065000000001</v>
      </c>
      <c r="V402" s="235">
        <v>992.81299999999999</v>
      </c>
      <c r="W402" s="258">
        <v>11824.878000000001</v>
      </c>
      <c r="X402" s="283"/>
      <c r="Y402" s="283"/>
      <c r="Z402" s="283"/>
      <c r="AA402" s="283"/>
      <c r="AB402" s="283"/>
      <c r="AC402" s="283"/>
      <c r="AD402" s="283"/>
      <c r="AE402" s="164"/>
    </row>
    <row r="403" spans="1:31" ht="21.75" customHeight="1">
      <c r="A403" s="147"/>
      <c r="B403" s="297" t="s">
        <v>330</v>
      </c>
      <c r="C403" s="297"/>
      <c r="D403" s="297"/>
      <c r="E403" s="297"/>
      <c r="F403" s="297"/>
      <c r="G403" s="297"/>
      <c r="H403" s="297"/>
      <c r="I403" s="297"/>
      <c r="J403" s="297"/>
      <c r="K403" s="297"/>
      <c r="L403" s="297"/>
      <c r="M403" s="298"/>
      <c r="N403" s="195">
        <v>991</v>
      </c>
      <c r="O403" s="165">
        <v>1</v>
      </c>
      <c r="P403" s="165">
        <v>4</v>
      </c>
      <c r="Q403" s="166" t="s">
        <v>352</v>
      </c>
      <c r="R403" s="198" t="s">
        <v>40</v>
      </c>
      <c r="S403" s="281"/>
      <c r="T403" s="282"/>
      <c r="U403" s="235">
        <v>8319.5580000000009</v>
      </c>
      <c r="V403" s="235">
        <v>762.529</v>
      </c>
      <c r="W403" s="258">
        <v>9082.0879999999997</v>
      </c>
      <c r="X403" s="283"/>
      <c r="Y403" s="283"/>
      <c r="Z403" s="283"/>
      <c r="AA403" s="283"/>
      <c r="AB403" s="283"/>
      <c r="AC403" s="283"/>
      <c r="AD403" s="283"/>
      <c r="AE403" s="164"/>
    </row>
    <row r="404" spans="1:31" ht="32.25" customHeight="1">
      <c r="A404" s="147"/>
      <c r="B404" s="297" t="s">
        <v>331</v>
      </c>
      <c r="C404" s="297"/>
      <c r="D404" s="297"/>
      <c r="E404" s="297"/>
      <c r="F404" s="297"/>
      <c r="G404" s="297"/>
      <c r="H404" s="297"/>
      <c r="I404" s="297"/>
      <c r="J404" s="297"/>
      <c r="K404" s="297"/>
      <c r="L404" s="297"/>
      <c r="M404" s="298"/>
      <c r="N404" s="195">
        <v>991</v>
      </c>
      <c r="O404" s="165">
        <v>1</v>
      </c>
      <c r="P404" s="165">
        <v>4</v>
      </c>
      <c r="Q404" s="166" t="s">
        <v>352</v>
      </c>
      <c r="R404" s="198" t="s">
        <v>42</v>
      </c>
      <c r="S404" s="281"/>
      <c r="T404" s="282"/>
      <c r="U404" s="235">
        <v>2512.5070000000001</v>
      </c>
      <c r="V404" s="235">
        <v>230.28399999999999</v>
      </c>
      <c r="W404" s="258">
        <v>2742.79</v>
      </c>
      <c r="X404" s="283"/>
      <c r="Y404" s="283"/>
      <c r="Z404" s="283"/>
      <c r="AA404" s="283"/>
      <c r="AB404" s="283"/>
      <c r="AC404" s="283"/>
      <c r="AD404" s="283"/>
      <c r="AE404" s="164"/>
    </row>
    <row r="405" spans="1:31" ht="32.25" customHeight="1">
      <c r="A405" s="147"/>
      <c r="B405" s="297" t="s">
        <v>353</v>
      </c>
      <c r="C405" s="297"/>
      <c r="D405" s="297"/>
      <c r="E405" s="297"/>
      <c r="F405" s="297"/>
      <c r="G405" s="297"/>
      <c r="H405" s="297"/>
      <c r="I405" s="297"/>
      <c r="J405" s="297"/>
      <c r="K405" s="297"/>
      <c r="L405" s="297"/>
      <c r="M405" s="298"/>
      <c r="N405" s="195">
        <v>991</v>
      </c>
      <c r="O405" s="165">
        <v>1</v>
      </c>
      <c r="P405" s="165">
        <v>4</v>
      </c>
      <c r="Q405" s="166" t="s">
        <v>354</v>
      </c>
      <c r="R405" s="198">
        <v>0</v>
      </c>
      <c r="S405" s="281"/>
      <c r="T405" s="282"/>
      <c r="U405" s="235">
        <v>4813.1480000000001</v>
      </c>
      <c r="V405" s="235">
        <v>-221.9</v>
      </c>
      <c r="W405" s="258">
        <v>4591.2479999999996</v>
      </c>
      <c r="X405" s="283"/>
      <c r="Y405" s="283"/>
      <c r="Z405" s="283"/>
      <c r="AA405" s="283"/>
      <c r="AB405" s="283"/>
      <c r="AC405" s="283"/>
      <c r="AD405" s="283"/>
      <c r="AE405" s="164"/>
    </row>
    <row r="406" spans="1:31" ht="21.75" customHeight="1">
      <c r="A406" s="147"/>
      <c r="B406" s="297" t="s">
        <v>342</v>
      </c>
      <c r="C406" s="297"/>
      <c r="D406" s="297"/>
      <c r="E406" s="297"/>
      <c r="F406" s="297"/>
      <c r="G406" s="297"/>
      <c r="H406" s="297"/>
      <c r="I406" s="297"/>
      <c r="J406" s="297"/>
      <c r="K406" s="297"/>
      <c r="L406" s="297"/>
      <c r="M406" s="298"/>
      <c r="N406" s="195">
        <v>991</v>
      </c>
      <c r="O406" s="165">
        <v>1</v>
      </c>
      <c r="P406" s="165">
        <v>4</v>
      </c>
      <c r="Q406" s="166" t="s">
        <v>354</v>
      </c>
      <c r="R406" s="198" t="s">
        <v>25</v>
      </c>
      <c r="S406" s="281"/>
      <c r="T406" s="282"/>
      <c r="U406" s="235">
        <v>4369.1480000000001</v>
      </c>
      <c r="V406" s="235">
        <v>-221.9</v>
      </c>
      <c r="W406" s="258">
        <v>4147.2479999999996</v>
      </c>
      <c r="X406" s="283"/>
      <c r="Y406" s="283"/>
      <c r="Z406" s="283"/>
      <c r="AA406" s="283"/>
      <c r="AB406" s="283"/>
      <c r="AC406" s="283"/>
      <c r="AD406" s="283"/>
      <c r="AE406" s="164"/>
    </row>
    <row r="407" spans="1:31" ht="21.75" customHeight="1">
      <c r="A407" s="147"/>
      <c r="B407" s="297" t="s">
        <v>343</v>
      </c>
      <c r="C407" s="297"/>
      <c r="D407" s="297"/>
      <c r="E407" s="297"/>
      <c r="F407" s="297"/>
      <c r="G407" s="297"/>
      <c r="H407" s="297"/>
      <c r="I407" s="297"/>
      <c r="J407" s="297"/>
      <c r="K407" s="297"/>
      <c r="L407" s="297"/>
      <c r="M407" s="298"/>
      <c r="N407" s="195">
        <v>991</v>
      </c>
      <c r="O407" s="165">
        <v>1</v>
      </c>
      <c r="P407" s="165">
        <v>4</v>
      </c>
      <c r="Q407" s="166" t="s">
        <v>354</v>
      </c>
      <c r="R407" s="198" t="s">
        <v>27</v>
      </c>
      <c r="S407" s="281"/>
      <c r="T407" s="282"/>
      <c r="U407" s="235">
        <v>4369.1480000000001</v>
      </c>
      <c r="V407" s="235">
        <v>-221.9</v>
      </c>
      <c r="W407" s="258">
        <v>4147.2479999999996</v>
      </c>
      <c r="X407" s="283"/>
      <c r="Y407" s="283"/>
      <c r="Z407" s="283"/>
      <c r="AA407" s="283"/>
      <c r="AB407" s="283"/>
      <c r="AC407" s="283"/>
      <c r="AD407" s="283"/>
      <c r="AE407" s="164"/>
    </row>
    <row r="408" spans="1:31" ht="21.75" customHeight="1">
      <c r="A408" s="147"/>
      <c r="B408" s="297" t="s">
        <v>344</v>
      </c>
      <c r="C408" s="297"/>
      <c r="D408" s="297"/>
      <c r="E408" s="297"/>
      <c r="F408" s="297"/>
      <c r="G408" s="297"/>
      <c r="H408" s="297"/>
      <c r="I408" s="297"/>
      <c r="J408" s="297"/>
      <c r="K408" s="297"/>
      <c r="L408" s="297"/>
      <c r="M408" s="298"/>
      <c r="N408" s="195">
        <v>991</v>
      </c>
      <c r="O408" s="165">
        <v>1</v>
      </c>
      <c r="P408" s="165">
        <v>4</v>
      </c>
      <c r="Q408" s="166" t="s">
        <v>354</v>
      </c>
      <c r="R408" s="198" t="s">
        <v>28</v>
      </c>
      <c r="S408" s="281"/>
      <c r="T408" s="282"/>
      <c r="U408" s="235">
        <v>681.85</v>
      </c>
      <c r="V408" s="235">
        <v>130.4</v>
      </c>
      <c r="W408" s="258">
        <v>812.25</v>
      </c>
      <c r="X408" s="283"/>
      <c r="Y408" s="283"/>
      <c r="Z408" s="283"/>
      <c r="AA408" s="283"/>
      <c r="AB408" s="283"/>
      <c r="AC408" s="283"/>
      <c r="AD408" s="283"/>
      <c r="AE408" s="164"/>
    </row>
    <row r="409" spans="1:31" ht="12" customHeight="1">
      <c r="A409" s="147"/>
      <c r="B409" s="297" t="s">
        <v>345</v>
      </c>
      <c r="C409" s="297"/>
      <c r="D409" s="297"/>
      <c r="E409" s="297"/>
      <c r="F409" s="297"/>
      <c r="G409" s="297"/>
      <c r="H409" s="297"/>
      <c r="I409" s="297"/>
      <c r="J409" s="297"/>
      <c r="K409" s="297"/>
      <c r="L409" s="297"/>
      <c r="M409" s="298"/>
      <c r="N409" s="195">
        <v>991</v>
      </c>
      <c r="O409" s="165">
        <v>1</v>
      </c>
      <c r="P409" s="165">
        <v>4</v>
      </c>
      <c r="Q409" s="166" t="s">
        <v>354</v>
      </c>
      <c r="R409" s="198" t="s">
        <v>29</v>
      </c>
      <c r="S409" s="281"/>
      <c r="T409" s="282"/>
      <c r="U409" s="235">
        <v>3687.2979999999998</v>
      </c>
      <c r="V409" s="235">
        <v>-352.3</v>
      </c>
      <c r="W409" s="258">
        <v>3334.998</v>
      </c>
      <c r="X409" s="283"/>
      <c r="Y409" s="283"/>
      <c r="Z409" s="283"/>
      <c r="AA409" s="283"/>
      <c r="AB409" s="283"/>
      <c r="AC409" s="283"/>
      <c r="AD409" s="283"/>
      <c r="AE409" s="164"/>
    </row>
    <row r="410" spans="1:31" ht="12" customHeight="1">
      <c r="A410" s="147"/>
      <c r="B410" s="297" t="s">
        <v>30</v>
      </c>
      <c r="C410" s="297"/>
      <c r="D410" s="297"/>
      <c r="E410" s="297"/>
      <c r="F410" s="297"/>
      <c r="G410" s="297"/>
      <c r="H410" s="297"/>
      <c r="I410" s="297"/>
      <c r="J410" s="297"/>
      <c r="K410" s="297"/>
      <c r="L410" s="297"/>
      <c r="M410" s="298"/>
      <c r="N410" s="195">
        <v>991</v>
      </c>
      <c r="O410" s="165">
        <v>1</v>
      </c>
      <c r="P410" s="165">
        <v>4</v>
      </c>
      <c r="Q410" s="166" t="s">
        <v>354</v>
      </c>
      <c r="R410" s="198" t="s">
        <v>31</v>
      </c>
      <c r="S410" s="281"/>
      <c r="T410" s="282"/>
      <c r="U410" s="235">
        <v>444</v>
      </c>
      <c r="V410" s="235">
        <v>0</v>
      </c>
      <c r="W410" s="258">
        <v>444</v>
      </c>
      <c r="X410" s="283"/>
      <c r="Y410" s="283"/>
      <c r="Z410" s="283"/>
      <c r="AA410" s="283"/>
      <c r="AB410" s="283"/>
      <c r="AC410" s="283"/>
      <c r="AD410" s="283"/>
      <c r="AE410" s="164"/>
    </row>
    <row r="411" spans="1:31" ht="12" customHeight="1">
      <c r="A411" s="147"/>
      <c r="B411" s="297" t="s">
        <v>346</v>
      </c>
      <c r="C411" s="297"/>
      <c r="D411" s="297"/>
      <c r="E411" s="297"/>
      <c r="F411" s="297"/>
      <c r="G411" s="297"/>
      <c r="H411" s="297"/>
      <c r="I411" s="297"/>
      <c r="J411" s="297"/>
      <c r="K411" s="297"/>
      <c r="L411" s="297"/>
      <c r="M411" s="298"/>
      <c r="N411" s="195">
        <v>991</v>
      </c>
      <c r="O411" s="165">
        <v>1</v>
      </c>
      <c r="P411" s="165">
        <v>4</v>
      </c>
      <c r="Q411" s="166" t="s">
        <v>354</v>
      </c>
      <c r="R411" s="198" t="s">
        <v>32</v>
      </c>
      <c r="S411" s="281"/>
      <c r="T411" s="282"/>
      <c r="U411" s="235">
        <v>444</v>
      </c>
      <c r="V411" s="235">
        <v>0</v>
      </c>
      <c r="W411" s="258">
        <v>444</v>
      </c>
      <c r="X411" s="283"/>
      <c r="Y411" s="283"/>
      <c r="Z411" s="283"/>
      <c r="AA411" s="283"/>
      <c r="AB411" s="283"/>
      <c r="AC411" s="283"/>
      <c r="AD411" s="283"/>
      <c r="AE411" s="164"/>
    </row>
    <row r="412" spans="1:31" ht="21.75" customHeight="1">
      <c r="A412" s="147"/>
      <c r="B412" s="297" t="s">
        <v>33</v>
      </c>
      <c r="C412" s="297"/>
      <c r="D412" s="297"/>
      <c r="E412" s="297"/>
      <c r="F412" s="297"/>
      <c r="G412" s="297"/>
      <c r="H412" s="297"/>
      <c r="I412" s="297"/>
      <c r="J412" s="297"/>
      <c r="K412" s="297"/>
      <c r="L412" s="297"/>
      <c r="M412" s="298"/>
      <c r="N412" s="195">
        <v>991</v>
      </c>
      <c r="O412" s="165">
        <v>1</v>
      </c>
      <c r="P412" s="165">
        <v>4</v>
      </c>
      <c r="Q412" s="166" t="s">
        <v>354</v>
      </c>
      <c r="R412" s="198" t="s">
        <v>34</v>
      </c>
      <c r="S412" s="281"/>
      <c r="T412" s="282"/>
      <c r="U412" s="235">
        <v>177</v>
      </c>
      <c r="V412" s="235">
        <v>0</v>
      </c>
      <c r="W412" s="258">
        <v>177</v>
      </c>
      <c r="X412" s="283"/>
      <c r="Y412" s="283"/>
      <c r="Z412" s="283"/>
      <c r="AA412" s="283"/>
      <c r="AB412" s="283"/>
      <c r="AC412" s="283"/>
      <c r="AD412" s="283"/>
      <c r="AE412" s="164"/>
    </row>
    <row r="413" spans="1:31" ht="12" customHeight="1">
      <c r="A413" s="147"/>
      <c r="B413" s="297" t="s">
        <v>347</v>
      </c>
      <c r="C413" s="297"/>
      <c r="D413" s="297"/>
      <c r="E413" s="297"/>
      <c r="F413" s="297"/>
      <c r="G413" s="297"/>
      <c r="H413" s="297"/>
      <c r="I413" s="297"/>
      <c r="J413" s="297"/>
      <c r="K413" s="297"/>
      <c r="L413" s="297"/>
      <c r="M413" s="298"/>
      <c r="N413" s="195">
        <v>991</v>
      </c>
      <c r="O413" s="165">
        <v>1</v>
      </c>
      <c r="P413" s="165">
        <v>4</v>
      </c>
      <c r="Q413" s="166" t="s">
        <v>354</v>
      </c>
      <c r="R413" s="198" t="s">
        <v>35</v>
      </c>
      <c r="S413" s="281"/>
      <c r="T413" s="282"/>
      <c r="U413" s="235">
        <v>67</v>
      </c>
      <c r="V413" s="235">
        <v>0</v>
      </c>
      <c r="W413" s="258">
        <v>67</v>
      </c>
      <c r="X413" s="283"/>
      <c r="Y413" s="283"/>
      <c r="Z413" s="283"/>
      <c r="AA413" s="283"/>
      <c r="AB413" s="283"/>
      <c r="AC413" s="283"/>
      <c r="AD413" s="283"/>
      <c r="AE413" s="164"/>
    </row>
    <row r="414" spans="1:31" ht="12" customHeight="1">
      <c r="A414" s="147"/>
      <c r="B414" s="297" t="s">
        <v>82</v>
      </c>
      <c r="C414" s="297"/>
      <c r="D414" s="297"/>
      <c r="E414" s="297"/>
      <c r="F414" s="297"/>
      <c r="G414" s="297"/>
      <c r="H414" s="297"/>
      <c r="I414" s="297"/>
      <c r="J414" s="297"/>
      <c r="K414" s="297"/>
      <c r="L414" s="297"/>
      <c r="M414" s="298"/>
      <c r="N414" s="195">
        <v>991</v>
      </c>
      <c r="O414" s="165">
        <v>1</v>
      </c>
      <c r="P414" s="165">
        <v>4</v>
      </c>
      <c r="Q414" s="166" t="s">
        <v>354</v>
      </c>
      <c r="R414" s="198" t="s">
        <v>83</v>
      </c>
      <c r="S414" s="281"/>
      <c r="T414" s="282"/>
      <c r="U414" s="235">
        <v>200</v>
      </c>
      <c r="V414" s="235">
        <v>0</v>
      </c>
      <c r="W414" s="258">
        <v>200</v>
      </c>
      <c r="X414" s="283"/>
      <c r="Y414" s="283"/>
      <c r="Z414" s="283"/>
      <c r="AA414" s="283"/>
      <c r="AB414" s="283"/>
      <c r="AC414" s="283"/>
      <c r="AD414" s="283"/>
      <c r="AE414" s="164"/>
    </row>
    <row r="415" spans="1:31" ht="32.25" customHeight="1">
      <c r="A415" s="147"/>
      <c r="B415" s="297" t="s">
        <v>552</v>
      </c>
      <c r="C415" s="297"/>
      <c r="D415" s="297"/>
      <c r="E415" s="297"/>
      <c r="F415" s="297"/>
      <c r="G415" s="297"/>
      <c r="H415" s="297"/>
      <c r="I415" s="297"/>
      <c r="J415" s="297"/>
      <c r="K415" s="297"/>
      <c r="L415" s="297"/>
      <c r="M415" s="298"/>
      <c r="N415" s="195">
        <v>991</v>
      </c>
      <c r="O415" s="165">
        <v>1</v>
      </c>
      <c r="P415" s="165">
        <v>4</v>
      </c>
      <c r="Q415" s="166" t="s">
        <v>553</v>
      </c>
      <c r="R415" s="198">
        <v>0</v>
      </c>
      <c r="S415" s="281"/>
      <c r="T415" s="282"/>
      <c r="U415" s="235">
        <v>0</v>
      </c>
      <c r="V415" s="235">
        <v>25.3</v>
      </c>
      <c r="W415" s="258">
        <v>25.3</v>
      </c>
      <c r="X415" s="283"/>
      <c r="Y415" s="283"/>
      <c r="Z415" s="283"/>
      <c r="AA415" s="283"/>
      <c r="AB415" s="283"/>
      <c r="AC415" s="283"/>
      <c r="AD415" s="283"/>
      <c r="AE415" s="164"/>
    </row>
    <row r="416" spans="1:31" ht="53.25" customHeight="1">
      <c r="A416" s="147"/>
      <c r="B416" s="297" t="s">
        <v>17</v>
      </c>
      <c r="C416" s="297"/>
      <c r="D416" s="297"/>
      <c r="E416" s="297"/>
      <c r="F416" s="297"/>
      <c r="G416" s="297"/>
      <c r="H416" s="297"/>
      <c r="I416" s="297"/>
      <c r="J416" s="297"/>
      <c r="K416" s="297"/>
      <c r="L416" s="297"/>
      <c r="M416" s="298"/>
      <c r="N416" s="195">
        <v>991</v>
      </c>
      <c r="O416" s="165">
        <v>1</v>
      </c>
      <c r="P416" s="165">
        <v>4</v>
      </c>
      <c r="Q416" s="166" t="s">
        <v>553</v>
      </c>
      <c r="R416" s="198" t="s">
        <v>18</v>
      </c>
      <c r="S416" s="281"/>
      <c r="T416" s="282"/>
      <c r="U416" s="235">
        <v>0</v>
      </c>
      <c r="V416" s="235">
        <v>25.3</v>
      </c>
      <c r="W416" s="258">
        <v>25.3</v>
      </c>
      <c r="X416" s="283"/>
      <c r="Y416" s="283"/>
      <c r="Z416" s="283"/>
      <c r="AA416" s="283"/>
      <c r="AB416" s="283"/>
      <c r="AC416" s="283"/>
      <c r="AD416" s="283"/>
      <c r="AE416" s="164"/>
    </row>
    <row r="417" spans="1:31" ht="21.75" customHeight="1">
      <c r="A417" s="147"/>
      <c r="B417" s="297" t="s">
        <v>38</v>
      </c>
      <c r="C417" s="297"/>
      <c r="D417" s="297"/>
      <c r="E417" s="297"/>
      <c r="F417" s="297"/>
      <c r="G417" s="297"/>
      <c r="H417" s="297"/>
      <c r="I417" s="297"/>
      <c r="J417" s="297"/>
      <c r="K417" s="297"/>
      <c r="L417" s="297"/>
      <c r="M417" s="298"/>
      <c r="N417" s="195">
        <v>991</v>
      </c>
      <c r="O417" s="165">
        <v>1</v>
      </c>
      <c r="P417" s="165">
        <v>4</v>
      </c>
      <c r="Q417" s="166" t="s">
        <v>553</v>
      </c>
      <c r="R417" s="198" t="s">
        <v>39</v>
      </c>
      <c r="S417" s="281"/>
      <c r="T417" s="282"/>
      <c r="U417" s="235">
        <v>0</v>
      </c>
      <c r="V417" s="235">
        <v>25.3</v>
      </c>
      <c r="W417" s="258">
        <v>25.3</v>
      </c>
      <c r="X417" s="283"/>
      <c r="Y417" s="283"/>
      <c r="Z417" s="283"/>
      <c r="AA417" s="283"/>
      <c r="AB417" s="283"/>
      <c r="AC417" s="283"/>
      <c r="AD417" s="283"/>
      <c r="AE417" s="164"/>
    </row>
    <row r="418" spans="1:31" ht="32.25" customHeight="1">
      <c r="A418" s="147"/>
      <c r="B418" s="297" t="s">
        <v>350</v>
      </c>
      <c r="C418" s="297"/>
      <c r="D418" s="297"/>
      <c r="E418" s="297"/>
      <c r="F418" s="297"/>
      <c r="G418" s="297"/>
      <c r="H418" s="297"/>
      <c r="I418" s="297"/>
      <c r="J418" s="297"/>
      <c r="K418" s="297"/>
      <c r="L418" s="297"/>
      <c r="M418" s="298"/>
      <c r="N418" s="195">
        <v>991</v>
      </c>
      <c r="O418" s="165">
        <v>1</v>
      </c>
      <c r="P418" s="165">
        <v>4</v>
      </c>
      <c r="Q418" s="166" t="s">
        <v>553</v>
      </c>
      <c r="R418" s="198" t="s">
        <v>41</v>
      </c>
      <c r="S418" s="281"/>
      <c r="T418" s="282"/>
      <c r="U418" s="235">
        <v>0</v>
      </c>
      <c r="V418" s="235">
        <v>25.3</v>
      </c>
      <c r="W418" s="258">
        <v>25.3</v>
      </c>
      <c r="X418" s="283"/>
      <c r="Y418" s="283"/>
      <c r="Z418" s="283"/>
      <c r="AA418" s="283"/>
      <c r="AB418" s="283"/>
      <c r="AC418" s="283"/>
      <c r="AD418" s="283"/>
      <c r="AE418" s="164"/>
    </row>
    <row r="419" spans="1:31" ht="12" customHeight="1">
      <c r="A419" s="147"/>
      <c r="B419" s="297" t="s">
        <v>355</v>
      </c>
      <c r="C419" s="297"/>
      <c r="D419" s="297"/>
      <c r="E419" s="297"/>
      <c r="F419" s="297"/>
      <c r="G419" s="297"/>
      <c r="H419" s="297"/>
      <c r="I419" s="297"/>
      <c r="J419" s="297"/>
      <c r="K419" s="297"/>
      <c r="L419" s="297"/>
      <c r="M419" s="298"/>
      <c r="N419" s="195">
        <v>991</v>
      </c>
      <c r="O419" s="165">
        <v>1</v>
      </c>
      <c r="P419" s="165">
        <v>5</v>
      </c>
      <c r="Q419" s="166">
        <v>0</v>
      </c>
      <c r="R419" s="198">
        <v>0</v>
      </c>
      <c r="S419" s="281"/>
      <c r="T419" s="282"/>
      <c r="U419" s="235">
        <v>15.9</v>
      </c>
      <c r="V419" s="235">
        <v>0</v>
      </c>
      <c r="W419" s="258">
        <v>15.9</v>
      </c>
      <c r="X419" s="283"/>
      <c r="Y419" s="283"/>
      <c r="Z419" s="283"/>
      <c r="AA419" s="283"/>
      <c r="AB419" s="283"/>
      <c r="AC419" s="283"/>
      <c r="AD419" s="283"/>
      <c r="AE419" s="164"/>
    </row>
    <row r="420" spans="1:31" ht="32.25" customHeight="1">
      <c r="A420" s="147"/>
      <c r="B420" s="297" t="s">
        <v>356</v>
      </c>
      <c r="C420" s="297"/>
      <c r="D420" s="297"/>
      <c r="E420" s="297"/>
      <c r="F420" s="297"/>
      <c r="G420" s="297"/>
      <c r="H420" s="297"/>
      <c r="I420" s="297"/>
      <c r="J420" s="297"/>
      <c r="K420" s="297"/>
      <c r="L420" s="297"/>
      <c r="M420" s="298"/>
      <c r="N420" s="195">
        <v>991</v>
      </c>
      <c r="O420" s="165">
        <v>1</v>
      </c>
      <c r="P420" s="165">
        <v>5</v>
      </c>
      <c r="Q420" s="166" t="s">
        <v>357</v>
      </c>
      <c r="R420" s="198">
        <v>0</v>
      </c>
      <c r="S420" s="281"/>
      <c r="T420" s="282"/>
      <c r="U420" s="235">
        <v>15.9</v>
      </c>
      <c r="V420" s="235">
        <v>0</v>
      </c>
      <c r="W420" s="258">
        <v>15.9</v>
      </c>
      <c r="X420" s="283"/>
      <c r="Y420" s="283"/>
      <c r="Z420" s="283"/>
      <c r="AA420" s="283"/>
      <c r="AB420" s="283"/>
      <c r="AC420" s="283"/>
      <c r="AD420" s="283"/>
      <c r="AE420" s="164"/>
    </row>
    <row r="421" spans="1:31" ht="42.75" customHeight="1">
      <c r="A421" s="147"/>
      <c r="B421" s="297" t="s">
        <v>358</v>
      </c>
      <c r="C421" s="297"/>
      <c r="D421" s="297"/>
      <c r="E421" s="297"/>
      <c r="F421" s="297"/>
      <c r="G421" s="297"/>
      <c r="H421" s="297"/>
      <c r="I421" s="297"/>
      <c r="J421" s="297"/>
      <c r="K421" s="297"/>
      <c r="L421" s="297"/>
      <c r="M421" s="298"/>
      <c r="N421" s="195">
        <v>991</v>
      </c>
      <c r="O421" s="165">
        <v>1</v>
      </c>
      <c r="P421" s="165">
        <v>5</v>
      </c>
      <c r="Q421" s="166" t="s">
        <v>359</v>
      </c>
      <c r="R421" s="198">
        <v>0</v>
      </c>
      <c r="S421" s="281"/>
      <c r="T421" s="282"/>
      <c r="U421" s="235">
        <v>15.9</v>
      </c>
      <c r="V421" s="235">
        <v>0</v>
      </c>
      <c r="W421" s="258">
        <v>15.9</v>
      </c>
      <c r="X421" s="283"/>
      <c r="Y421" s="283"/>
      <c r="Z421" s="283"/>
      <c r="AA421" s="283"/>
      <c r="AB421" s="283"/>
      <c r="AC421" s="283"/>
      <c r="AD421" s="283"/>
      <c r="AE421" s="164"/>
    </row>
    <row r="422" spans="1:31" ht="21.75" customHeight="1">
      <c r="A422" s="147"/>
      <c r="B422" s="297" t="s">
        <v>342</v>
      </c>
      <c r="C422" s="297"/>
      <c r="D422" s="297"/>
      <c r="E422" s="297"/>
      <c r="F422" s="297"/>
      <c r="G422" s="297"/>
      <c r="H422" s="297"/>
      <c r="I422" s="297"/>
      <c r="J422" s="297"/>
      <c r="K422" s="297"/>
      <c r="L422" s="297"/>
      <c r="M422" s="298"/>
      <c r="N422" s="195">
        <v>991</v>
      </c>
      <c r="O422" s="165">
        <v>1</v>
      </c>
      <c r="P422" s="165">
        <v>5</v>
      </c>
      <c r="Q422" s="166" t="s">
        <v>359</v>
      </c>
      <c r="R422" s="198" t="s">
        <v>25</v>
      </c>
      <c r="S422" s="281"/>
      <c r="T422" s="282"/>
      <c r="U422" s="235">
        <v>15.9</v>
      </c>
      <c r="V422" s="235">
        <v>0</v>
      </c>
      <c r="W422" s="258">
        <v>15.9</v>
      </c>
      <c r="X422" s="283"/>
      <c r="Y422" s="283"/>
      <c r="Z422" s="283"/>
      <c r="AA422" s="283"/>
      <c r="AB422" s="283"/>
      <c r="AC422" s="283"/>
      <c r="AD422" s="283"/>
      <c r="AE422" s="164"/>
    </row>
    <row r="423" spans="1:31" ht="21.75" customHeight="1">
      <c r="A423" s="147"/>
      <c r="B423" s="297" t="s">
        <v>343</v>
      </c>
      <c r="C423" s="297"/>
      <c r="D423" s="297"/>
      <c r="E423" s="297"/>
      <c r="F423" s="297"/>
      <c r="G423" s="297"/>
      <c r="H423" s="297"/>
      <c r="I423" s="297"/>
      <c r="J423" s="297"/>
      <c r="K423" s="297"/>
      <c r="L423" s="297"/>
      <c r="M423" s="298"/>
      <c r="N423" s="195">
        <v>991</v>
      </c>
      <c r="O423" s="165">
        <v>1</v>
      </c>
      <c r="P423" s="165">
        <v>5</v>
      </c>
      <c r="Q423" s="166" t="s">
        <v>359</v>
      </c>
      <c r="R423" s="198" t="s">
        <v>27</v>
      </c>
      <c r="S423" s="281"/>
      <c r="T423" s="282"/>
      <c r="U423" s="235">
        <v>15.9</v>
      </c>
      <c r="V423" s="235">
        <v>0</v>
      </c>
      <c r="W423" s="258">
        <v>15.9</v>
      </c>
      <c r="X423" s="283"/>
      <c r="Y423" s="283"/>
      <c r="Z423" s="283"/>
      <c r="AA423" s="283"/>
      <c r="AB423" s="283"/>
      <c r="AC423" s="283"/>
      <c r="AD423" s="283"/>
      <c r="AE423" s="164"/>
    </row>
    <row r="424" spans="1:31" ht="12" customHeight="1">
      <c r="A424" s="147"/>
      <c r="B424" s="297" t="s">
        <v>345</v>
      </c>
      <c r="C424" s="297"/>
      <c r="D424" s="297"/>
      <c r="E424" s="297"/>
      <c r="F424" s="297"/>
      <c r="G424" s="297"/>
      <c r="H424" s="297"/>
      <c r="I424" s="297"/>
      <c r="J424" s="297"/>
      <c r="K424" s="297"/>
      <c r="L424" s="297"/>
      <c r="M424" s="298"/>
      <c r="N424" s="195">
        <v>991</v>
      </c>
      <c r="O424" s="165">
        <v>1</v>
      </c>
      <c r="P424" s="165">
        <v>5</v>
      </c>
      <c r="Q424" s="166" t="s">
        <v>359</v>
      </c>
      <c r="R424" s="198" t="s">
        <v>29</v>
      </c>
      <c r="S424" s="281"/>
      <c r="T424" s="282"/>
      <c r="U424" s="235">
        <v>15.9</v>
      </c>
      <c r="V424" s="235">
        <v>0</v>
      </c>
      <c r="W424" s="258">
        <v>15.9</v>
      </c>
      <c r="X424" s="283"/>
      <c r="Y424" s="283"/>
      <c r="Z424" s="283"/>
      <c r="AA424" s="283"/>
      <c r="AB424" s="283"/>
      <c r="AC424" s="283"/>
      <c r="AD424" s="283"/>
      <c r="AE424" s="164"/>
    </row>
    <row r="425" spans="1:31" ht="12" customHeight="1">
      <c r="A425" s="147"/>
      <c r="B425" s="297" t="s">
        <v>85</v>
      </c>
      <c r="C425" s="297"/>
      <c r="D425" s="297"/>
      <c r="E425" s="297"/>
      <c r="F425" s="297"/>
      <c r="G425" s="297"/>
      <c r="H425" s="297"/>
      <c r="I425" s="297"/>
      <c r="J425" s="297"/>
      <c r="K425" s="297"/>
      <c r="L425" s="297"/>
      <c r="M425" s="298"/>
      <c r="N425" s="195">
        <v>991</v>
      </c>
      <c r="O425" s="165">
        <v>1</v>
      </c>
      <c r="P425" s="165">
        <v>11</v>
      </c>
      <c r="Q425" s="166">
        <v>0</v>
      </c>
      <c r="R425" s="198">
        <v>0</v>
      </c>
      <c r="S425" s="281"/>
      <c r="T425" s="282"/>
      <c r="U425" s="235">
        <v>200</v>
      </c>
      <c r="V425" s="235">
        <v>0</v>
      </c>
      <c r="W425" s="258">
        <v>200</v>
      </c>
      <c r="X425" s="283"/>
      <c r="Y425" s="283"/>
      <c r="Z425" s="283"/>
      <c r="AA425" s="283"/>
      <c r="AB425" s="283"/>
      <c r="AC425" s="283"/>
      <c r="AD425" s="283"/>
      <c r="AE425" s="164"/>
    </row>
    <row r="426" spans="1:31" ht="21.75" customHeight="1">
      <c r="A426" s="147"/>
      <c r="B426" s="297" t="s">
        <v>380</v>
      </c>
      <c r="C426" s="297"/>
      <c r="D426" s="297"/>
      <c r="E426" s="297"/>
      <c r="F426" s="297"/>
      <c r="G426" s="297"/>
      <c r="H426" s="297"/>
      <c r="I426" s="297"/>
      <c r="J426" s="297"/>
      <c r="K426" s="297"/>
      <c r="L426" s="297"/>
      <c r="M426" s="298"/>
      <c r="N426" s="195">
        <v>991</v>
      </c>
      <c r="O426" s="165">
        <v>1</v>
      </c>
      <c r="P426" s="165">
        <v>11</v>
      </c>
      <c r="Q426" s="166" t="s">
        <v>381</v>
      </c>
      <c r="R426" s="198">
        <v>0</v>
      </c>
      <c r="S426" s="281"/>
      <c r="T426" s="282"/>
      <c r="U426" s="235">
        <v>200</v>
      </c>
      <c r="V426" s="235">
        <v>0</v>
      </c>
      <c r="W426" s="258">
        <v>200</v>
      </c>
      <c r="X426" s="283"/>
      <c r="Y426" s="283"/>
      <c r="Z426" s="283"/>
      <c r="AA426" s="283"/>
      <c r="AB426" s="283"/>
      <c r="AC426" s="283"/>
      <c r="AD426" s="283"/>
      <c r="AE426" s="164"/>
    </row>
    <row r="427" spans="1:31" ht="12" customHeight="1">
      <c r="A427" s="147"/>
      <c r="B427" s="297" t="s">
        <v>382</v>
      </c>
      <c r="C427" s="297"/>
      <c r="D427" s="297"/>
      <c r="E427" s="297"/>
      <c r="F427" s="297"/>
      <c r="G427" s="297"/>
      <c r="H427" s="297"/>
      <c r="I427" s="297"/>
      <c r="J427" s="297"/>
      <c r="K427" s="297"/>
      <c r="L427" s="297"/>
      <c r="M427" s="298"/>
      <c r="N427" s="195">
        <v>991</v>
      </c>
      <c r="O427" s="165">
        <v>1</v>
      </c>
      <c r="P427" s="165">
        <v>11</v>
      </c>
      <c r="Q427" s="166" t="s">
        <v>383</v>
      </c>
      <c r="R427" s="198">
        <v>0</v>
      </c>
      <c r="S427" s="281"/>
      <c r="T427" s="282"/>
      <c r="U427" s="235">
        <v>200</v>
      </c>
      <c r="V427" s="235">
        <v>0</v>
      </c>
      <c r="W427" s="258">
        <v>200</v>
      </c>
      <c r="X427" s="283"/>
      <c r="Y427" s="283"/>
      <c r="Z427" s="283"/>
      <c r="AA427" s="283"/>
      <c r="AB427" s="283"/>
      <c r="AC427" s="283"/>
      <c r="AD427" s="283"/>
      <c r="AE427" s="164"/>
    </row>
    <row r="428" spans="1:31" ht="12" customHeight="1">
      <c r="A428" s="147"/>
      <c r="B428" s="297" t="s">
        <v>30</v>
      </c>
      <c r="C428" s="297"/>
      <c r="D428" s="297"/>
      <c r="E428" s="297"/>
      <c r="F428" s="297"/>
      <c r="G428" s="297"/>
      <c r="H428" s="297"/>
      <c r="I428" s="297"/>
      <c r="J428" s="297"/>
      <c r="K428" s="297"/>
      <c r="L428" s="297"/>
      <c r="M428" s="298"/>
      <c r="N428" s="195">
        <v>991</v>
      </c>
      <c r="O428" s="165">
        <v>1</v>
      </c>
      <c r="P428" s="165">
        <v>11</v>
      </c>
      <c r="Q428" s="166" t="s">
        <v>383</v>
      </c>
      <c r="R428" s="198" t="s">
        <v>31</v>
      </c>
      <c r="S428" s="281"/>
      <c r="T428" s="282"/>
      <c r="U428" s="235">
        <v>200</v>
      </c>
      <c r="V428" s="235">
        <v>0</v>
      </c>
      <c r="W428" s="258">
        <v>200</v>
      </c>
      <c r="X428" s="283"/>
      <c r="Y428" s="283"/>
      <c r="Z428" s="283"/>
      <c r="AA428" s="283"/>
      <c r="AB428" s="283"/>
      <c r="AC428" s="283"/>
      <c r="AD428" s="283"/>
      <c r="AE428" s="164"/>
    </row>
    <row r="429" spans="1:31" ht="12" customHeight="1">
      <c r="A429" s="147"/>
      <c r="B429" s="297" t="s">
        <v>84</v>
      </c>
      <c r="C429" s="297"/>
      <c r="D429" s="297"/>
      <c r="E429" s="297"/>
      <c r="F429" s="297"/>
      <c r="G429" s="297"/>
      <c r="H429" s="297"/>
      <c r="I429" s="297"/>
      <c r="J429" s="297"/>
      <c r="K429" s="297"/>
      <c r="L429" s="297"/>
      <c r="M429" s="298"/>
      <c r="N429" s="195">
        <v>991</v>
      </c>
      <c r="O429" s="165">
        <v>1</v>
      </c>
      <c r="P429" s="165">
        <v>11</v>
      </c>
      <c r="Q429" s="166" t="s">
        <v>383</v>
      </c>
      <c r="R429" s="198" t="s">
        <v>384</v>
      </c>
      <c r="S429" s="281"/>
      <c r="T429" s="282"/>
      <c r="U429" s="235">
        <v>200</v>
      </c>
      <c r="V429" s="235">
        <v>0</v>
      </c>
      <c r="W429" s="258">
        <v>200</v>
      </c>
      <c r="X429" s="283"/>
      <c r="Y429" s="283"/>
      <c r="Z429" s="283"/>
      <c r="AA429" s="283"/>
      <c r="AB429" s="283"/>
      <c r="AC429" s="283"/>
      <c r="AD429" s="283"/>
      <c r="AE429" s="164"/>
    </row>
    <row r="430" spans="1:31" ht="12" customHeight="1">
      <c r="A430" s="147"/>
      <c r="B430" s="297" t="s">
        <v>86</v>
      </c>
      <c r="C430" s="297"/>
      <c r="D430" s="297"/>
      <c r="E430" s="297"/>
      <c r="F430" s="297"/>
      <c r="G430" s="297"/>
      <c r="H430" s="297"/>
      <c r="I430" s="297"/>
      <c r="J430" s="297"/>
      <c r="K430" s="297"/>
      <c r="L430" s="297"/>
      <c r="M430" s="298"/>
      <c r="N430" s="195">
        <v>991</v>
      </c>
      <c r="O430" s="165">
        <v>1</v>
      </c>
      <c r="P430" s="165">
        <v>13</v>
      </c>
      <c r="Q430" s="166">
        <v>0</v>
      </c>
      <c r="R430" s="198">
        <v>0</v>
      </c>
      <c r="S430" s="281"/>
      <c r="T430" s="282"/>
      <c r="U430" s="235">
        <v>4841.2870000000003</v>
      </c>
      <c r="V430" s="235">
        <v>296.98</v>
      </c>
      <c r="W430" s="258">
        <v>5138.2669999999998</v>
      </c>
      <c r="X430" s="283"/>
      <c r="Y430" s="283"/>
      <c r="Z430" s="283"/>
      <c r="AA430" s="283"/>
      <c r="AB430" s="283"/>
      <c r="AC430" s="283"/>
      <c r="AD430" s="283"/>
      <c r="AE430" s="164"/>
    </row>
    <row r="431" spans="1:31" ht="21.75" customHeight="1">
      <c r="A431" s="147"/>
      <c r="B431" s="297" t="s">
        <v>385</v>
      </c>
      <c r="C431" s="297"/>
      <c r="D431" s="297"/>
      <c r="E431" s="297"/>
      <c r="F431" s="297"/>
      <c r="G431" s="297"/>
      <c r="H431" s="297"/>
      <c r="I431" s="297"/>
      <c r="J431" s="297"/>
      <c r="K431" s="297"/>
      <c r="L431" s="297"/>
      <c r="M431" s="298"/>
      <c r="N431" s="195">
        <v>991</v>
      </c>
      <c r="O431" s="165">
        <v>1</v>
      </c>
      <c r="P431" s="165">
        <v>13</v>
      </c>
      <c r="Q431" s="166" t="s">
        <v>386</v>
      </c>
      <c r="R431" s="198">
        <v>0</v>
      </c>
      <c r="S431" s="281"/>
      <c r="T431" s="282"/>
      <c r="U431" s="235">
        <v>80</v>
      </c>
      <c r="V431" s="235">
        <v>146.9</v>
      </c>
      <c r="W431" s="258">
        <v>226.9</v>
      </c>
      <c r="X431" s="283"/>
      <c r="Y431" s="283"/>
      <c r="Z431" s="283"/>
      <c r="AA431" s="283"/>
      <c r="AB431" s="283"/>
      <c r="AC431" s="283"/>
      <c r="AD431" s="283"/>
      <c r="AE431" s="164"/>
    </row>
    <row r="432" spans="1:31" ht="12" customHeight="1">
      <c r="A432" s="147"/>
      <c r="B432" s="297" t="s">
        <v>387</v>
      </c>
      <c r="C432" s="297"/>
      <c r="D432" s="297"/>
      <c r="E432" s="297"/>
      <c r="F432" s="297"/>
      <c r="G432" s="297"/>
      <c r="H432" s="297"/>
      <c r="I432" s="297"/>
      <c r="J432" s="297"/>
      <c r="K432" s="297"/>
      <c r="L432" s="297"/>
      <c r="M432" s="298"/>
      <c r="N432" s="195">
        <v>991</v>
      </c>
      <c r="O432" s="165">
        <v>1</v>
      </c>
      <c r="P432" s="165">
        <v>13</v>
      </c>
      <c r="Q432" s="166" t="s">
        <v>388</v>
      </c>
      <c r="R432" s="198">
        <v>0</v>
      </c>
      <c r="S432" s="281"/>
      <c r="T432" s="282"/>
      <c r="U432" s="235">
        <v>80</v>
      </c>
      <c r="V432" s="235">
        <v>146.9</v>
      </c>
      <c r="W432" s="258">
        <v>226.9</v>
      </c>
      <c r="X432" s="283"/>
      <c r="Y432" s="283"/>
      <c r="Z432" s="283"/>
      <c r="AA432" s="283"/>
      <c r="AB432" s="283"/>
      <c r="AC432" s="283"/>
      <c r="AD432" s="283"/>
      <c r="AE432" s="164"/>
    </row>
    <row r="433" spans="1:31" ht="32.25" customHeight="1">
      <c r="A433" s="147"/>
      <c r="B433" s="297" t="s">
        <v>389</v>
      </c>
      <c r="C433" s="297"/>
      <c r="D433" s="297"/>
      <c r="E433" s="297"/>
      <c r="F433" s="297"/>
      <c r="G433" s="297"/>
      <c r="H433" s="297"/>
      <c r="I433" s="297"/>
      <c r="J433" s="297"/>
      <c r="K433" s="297"/>
      <c r="L433" s="297"/>
      <c r="M433" s="298"/>
      <c r="N433" s="195">
        <v>991</v>
      </c>
      <c r="O433" s="165">
        <v>1</v>
      </c>
      <c r="P433" s="165">
        <v>13</v>
      </c>
      <c r="Q433" s="166" t="s">
        <v>390</v>
      </c>
      <c r="R433" s="198">
        <v>0</v>
      </c>
      <c r="S433" s="281"/>
      <c r="T433" s="282"/>
      <c r="U433" s="235">
        <v>80</v>
      </c>
      <c r="V433" s="235">
        <v>146.9</v>
      </c>
      <c r="W433" s="258">
        <v>226.9</v>
      </c>
      <c r="X433" s="283"/>
      <c r="Y433" s="283"/>
      <c r="Z433" s="283"/>
      <c r="AA433" s="283"/>
      <c r="AB433" s="283"/>
      <c r="AC433" s="283"/>
      <c r="AD433" s="283"/>
      <c r="AE433" s="164"/>
    </row>
    <row r="434" spans="1:31" ht="21.75" customHeight="1">
      <c r="A434" s="147"/>
      <c r="B434" s="297" t="s">
        <v>342</v>
      </c>
      <c r="C434" s="297"/>
      <c r="D434" s="297"/>
      <c r="E434" s="297"/>
      <c r="F434" s="297"/>
      <c r="G434" s="297"/>
      <c r="H434" s="297"/>
      <c r="I434" s="297"/>
      <c r="J434" s="297"/>
      <c r="K434" s="297"/>
      <c r="L434" s="297"/>
      <c r="M434" s="298"/>
      <c r="N434" s="195">
        <v>991</v>
      </c>
      <c r="O434" s="165">
        <v>1</v>
      </c>
      <c r="P434" s="165">
        <v>13</v>
      </c>
      <c r="Q434" s="166" t="s">
        <v>390</v>
      </c>
      <c r="R434" s="198" t="s">
        <v>25</v>
      </c>
      <c r="S434" s="281"/>
      <c r="T434" s="282"/>
      <c r="U434" s="235">
        <v>80</v>
      </c>
      <c r="V434" s="235">
        <v>146.9</v>
      </c>
      <c r="W434" s="258">
        <v>226.9</v>
      </c>
      <c r="X434" s="283"/>
      <c r="Y434" s="283"/>
      <c r="Z434" s="283"/>
      <c r="AA434" s="283"/>
      <c r="AB434" s="283"/>
      <c r="AC434" s="283"/>
      <c r="AD434" s="283"/>
      <c r="AE434" s="164"/>
    </row>
    <row r="435" spans="1:31" ht="21.75" customHeight="1">
      <c r="A435" s="147"/>
      <c r="B435" s="297" t="s">
        <v>343</v>
      </c>
      <c r="C435" s="297"/>
      <c r="D435" s="297"/>
      <c r="E435" s="297"/>
      <c r="F435" s="297"/>
      <c r="G435" s="297"/>
      <c r="H435" s="297"/>
      <c r="I435" s="297"/>
      <c r="J435" s="297"/>
      <c r="K435" s="297"/>
      <c r="L435" s="297"/>
      <c r="M435" s="298"/>
      <c r="N435" s="195">
        <v>991</v>
      </c>
      <c r="O435" s="165">
        <v>1</v>
      </c>
      <c r="P435" s="165">
        <v>13</v>
      </c>
      <c r="Q435" s="166" t="s">
        <v>390</v>
      </c>
      <c r="R435" s="198" t="s">
        <v>27</v>
      </c>
      <c r="S435" s="281"/>
      <c r="T435" s="282"/>
      <c r="U435" s="235">
        <v>80</v>
      </c>
      <c r="V435" s="235">
        <v>146.9</v>
      </c>
      <c r="W435" s="258">
        <v>226.9</v>
      </c>
      <c r="X435" s="283"/>
      <c r="Y435" s="283"/>
      <c r="Z435" s="283"/>
      <c r="AA435" s="283"/>
      <c r="AB435" s="283"/>
      <c r="AC435" s="283"/>
      <c r="AD435" s="283"/>
      <c r="AE435" s="164"/>
    </row>
    <row r="436" spans="1:31" ht="12" customHeight="1">
      <c r="A436" s="147"/>
      <c r="B436" s="297" t="s">
        <v>345</v>
      </c>
      <c r="C436" s="297"/>
      <c r="D436" s="297"/>
      <c r="E436" s="297"/>
      <c r="F436" s="297"/>
      <c r="G436" s="297"/>
      <c r="H436" s="297"/>
      <c r="I436" s="297"/>
      <c r="J436" s="297"/>
      <c r="K436" s="297"/>
      <c r="L436" s="297"/>
      <c r="M436" s="298"/>
      <c r="N436" s="195">
        <v>991</v>
      </c>
      <c r="O436" s="165">
        <v>1</v>
      </c>
      <c r="P436" s="165">
        <v>13</v>
      </c>
      <c r="Q436" s="166" t="s">
        <v>390</v>
      </c>
      <c r="R436" s="198" t="s">
        <v>29</v>
      </c>
      <c r="S436" s="281"/>
      <c r="T436" s="282"/>
      <c r="U436" s="235">
        <v>80</v>
      </c>
      <c r="V436" s="235">
        <v>146.9</v>
      </c>
      <c r="W436" s="258">
        <v>226.9</v>
      </c>
      <c r="X436" s="283"/>
      <c r="Y436" s="283"/>
      <c r="Z436" s="283"/>
      <c r="AA436" s="283"/>
      <c r="AB436" s="283"/>
      <c r="AC436" s="283"/>
      <c r="AD436" s="283"/>
      <c r="AE436" s="164"/>
    </row>
    <row r="437" spans="1:31" ht="32.25" customHeight="1">
      <c r="A437" s="147"/>
      <c r="B437" s="297" t="s">
        <v>391</v>
      </c>
      <c r="C437" s="297"/>
      <c r="D437" s="297"/>
      <c r="E437" s="297"/>
      <c r="F437" s="297"/>
      <c r="G437" s="297"/>
      <c r="H437" s="297"/>
      <c r="I437" s="297"/>
      <c r="J437" s="297"/>
      <c r="K437" s="297"/>
      <c r="L437" s="297"/>
      <c r="M437" s="298"/>
      <c r="N437" s="195">
        <v>991</v>
      </c>
      <c r="O437" s="165">
        <v>1</v>
      </c>
      <c r="P437" s="165">
        <v>13</v>
      </c>
      <c r="Q437" s="166" t="s">
        <v>392</v>
      </c>
      <c r="R437" s="198">
        <v>0</v>
      </c>
      <c r="S437" s="281"/>
      <c r="T437" s="282"/>
      <c r="U437" s="235">
        <v>238.5</v>
      </c>
      <c r="V437" s="235">
        <v>-238.5</v>
      </c>
      <c r="W437" s="258">
        <v>0</v>
      </c>
      <c r="X437" s="283"/>
      <c r="Y437" s="283"/>
      <c r="Z437" s="283"/>
      <c r="AA437" s="283"/>
      <c r="AB437" s="283"/>
      <c r="AC437" s="283"/>
      <c r="AD437" s="283"/>
      <c r="AE437" s="164"/>
    </row>
    <row r="438" spans="1:31" ht="42.75" customHeight="1">
      <c r="A438" s="147"/>
      <c r="B438" s="297" t="s">
        <v>88</v>
      </c>
      <c r="C438" s="297"/>
      <c r="D438" s="297"/>
      <c r="E438" s="297"/>
      <c r="F438" s="297"/>
      <c r="G438" s="297"/>
      <c r="H438" s="297"/>
      <c r="I438" s="297"/>
      <c r="J438" s="297"/>
      <c r="K438" s="297"/>
      <c r="L438" s="297"/>
      <c r="M438" s="298"/>
      <c r="N438" s="195">
        <v>991</v>
      </c>
      <c r="O438" s="165">
        <v>1</v>
      </c>
      <c r="P438" s="165">
        <v>13</v>
      </c>
      <c r="Q438" s="166" t="s">
        <v>393</v>
      </c>
      <c r="R438" s="198">
        <v>0</v>
      </c>
      <c r="S438" s="281"/>
      <c r="T438" s="282"/>
      <c r="U438" s="235">
        <v>238.5</v>
      </c>
      <c r="V438" s="235">
        <v>-238.5</v>
      </c>
      <c r="W438" s="258">
        <v>0</v>
      </c>
      <c r="X438" s="283"/>
      <c r="Y438" s="283"/>
      <c r="Z438" s="283"/>
      <c r="AA438" s="283"/>
      <c r="AB438" s="283"/>
      <c r="AC438" s="283"/>
      <c r="AD438" s="283"/>
      <c r="AE438" s="164"/>
    </row>
    <row r="439" spans="1:31" ht="21.75" customHeight="1">
      <c r="A439" s="147"/>
      <c r="B439" s="297" t="s">
        <v>342</v>
      </c>
      <c r="C439" s="297"/>
      <c r="D439" s="297"/>
      <c r="E439" s="297"/>
      <c r="F439" s="297"/>
      <c r="G439" s="297"/>
      <c r="H439" s="297"/>
      <c r="I439" s="297"/>
      <c r="J439" s="297"/>
      <c r="K439" s="297"/>
      <c r="L439" s="297"/>
      <c r="M439" s="298"/>
      <c r="N439" s="195">
        <v>991</v>
      </c>
      <c r="O439" s="165">
        <v>1</v>
      </c>
      <c r="P439" s="165">
        <v>13</v>
      </c>
      <c r="Q439" s="166" t="s">
        <v>393</v>
      </c>
      <c r="R439" s="198" t="s">
        <v>25</v>
      </c>
      <c r="S439" s="281"/>
      <c r="T439" s="282"/>
      <c r="U439" s="235">
        <v>238.5</v>
      </c>
      <c r="V439" s="235">
        <v>-238.5</v>
      </c>
      <c r="W439" s="258">
        <v>0</v>
      </c>
      <c r="X439" s="283"/>
      <c r="Y439" s="283"/>
      <c r="Z439" s="283"/>
      <c r="AA439" s="283"/>
      <c r="AB439" s="283"/>
      <c r="AC439" s="283"/>
      <c r="AD439" s="283"/>
      <c r="AE439" s="164"/>
    </row>
    <row r="440" spans="1:31" ht="21.75" customHeight="1">
      <c r="A440" s="147"/>
      <c r="B440" s="297" t="s">
        <v>343</v>
      </c>
      <c r="C440" s="297"/>
      <c r="D440" s="297"/>
      <c r="E440" s="297"/>
      <c r="F440" s="297"/>
      <c r="G440" s="297"/>
      <c r="H440" s="297"/>
      <c r="I440" s="297"/>
      <c r="J440" s="297"/>
      <c r="K440" s="297"/>
      <c r="L440" s="297"/>
      <c r="M440" s="298"/>
      <c r="N440" s="195">
        <v>991</v>
      </c>
      <c r="O440" s="165">
        <v>1</v>
      </c>
      <c r="P440" s="165">
        <v>13</v>
      </c>
      <c r="Q440" s="166" t="s">
        <v>393</v>
      </c>
      <c r="R440" s="198" t="s">
        <v>27</v>
      </c>
      <c r="S440" s="281"/>
      <c r="T440" s="282"/>
      <c r="U440" s="235">
        <v>238.5</v>
      </c>
      <c r="V440" s="235">
        <v>-238.5</v>
      </c>
      <c r="W440" s="258">
        <v>0</v>
      </c>
      <c r="X440" s="283"/>
      <c r="Y440" s="283"/>
      <c r="Z440" s="283"/>
      <c r="AA440" s="283"/>
      <c r="AB440" s="283"/>
      <c r="AC440" s="283"/>
      <c r="AD440" s="283"/>
      <c r="AE440" s="164"/>
    </row>
    <row r="441" spans="1:31" ht="12" customHeight="1">
      <c r="A441" s="147"/>
      <c r="B441" s="297" t="s">
        <v>345</v>
      </c>
      <c r="C441" s="297"/>
      <c r="D441" s="297"/>
      <c r="E441" s="297"/>
      <c r="F441" s="297"/>
      <c r="G441" s="297"/>
      <c r="H441" s="297"/>
      <c r="I441" s="297"/>
      <c r="J441" s="297"/>
      <c r="K441" s="297"/>
      <c r="L441" s="297"/>
      <c r="M441" s="298"/>
      <c r="N441" s="195">
        <v>991</v>
      </c>
      <c r="O441" s="165">
        <v>1</v>
      </c>
      <c r="P441" s="165">
        <v>13</v>
      </c>
      <c r="Q441" s="166" t="s">
        <v>393</v>
      </c>
      <c r="R441" s="198" t="s">
        <v>29</v>
      </c>
      <c r="S441" s="281"/>
      <c r="T441" s="282"/>
      <c r="U441" s="235">
        <v>238.5</v>
      </c>
      <c r="V441" s="235">
        <v>-238.5</v>
      </c>
      <c r="W441" s="258">
        <v>0</v>
      </c>
      <c r="X441" s="283"/>
      <c r="Y441" s="283"/>
      <c r="Z441" s="283"/>
      <c r="AA441" s="283"/>
      <c r="AB441" s="283"/>
      <c r="AC441" s="283"/>
      <c r="AD441" s="283"/>
      <c r="AE441" s="164"/>
    </row>
    <row r="442" spans="1:31" ht="32.25" customHeight="1">
      <c r="A442" s="147"/>
      <c r="B442" s="297" t="s">
        <v>326</v>
      </c>
      <c r="C442" s="297"/>
      <c r="D442" s="297"/>
      <c r="E442" s="297"/>
      <c r="F442" s="297"/>
      <c r="G442" s="297"/>
      <c r="H442" s="297"/>
      <c r="I442" s="297"/>
      <c r="J442" s="297"/>
      <c r="K442" s="297"/>
      <c r="L442" s="297"/>
      <c r="M442" s="298"/>
      <c r="N442" s="195">
        <v>991</v>
      </c>
      <c r="O442" s="165">
        <v>1</v>
      </c>
      <c r="P442" s="165">
        <v>13</v>
      </c>
      <c r="Q442" s="166" t="s">
        <v>327</v>
      </c>
      <c r="R442" s="198">
        <v>0</v>
      </c>
      <c r="S442" s="281"/>
      <c r="T442" s="282"/>
      <c r="U442" s="235">
        <v>4080.087</v>
      </c>
      <c r="V442" s="235">
        <v>388.58</v>
      </c>
      <c r="W442" s="258">
        <v>4468.6670000000004</v>
      </c>
      <c r="X442" s="283"/>
      <c r="Y442" s="283"/>
      <c r="Z442" s="283"/>
      <c r="AA442" s="283"/>
      <c r="AB442" s="283"/>
      <c r="AC442" s="283"/>
      <c r="AD442" s="283"/>
      <c r="AE442" s="164"/>
    </row>
    <row r="443" spans="1:31" ht="21.75" customHeight="1">
      <c r="A443" s="147"/>
      <c r="B443" s="297" t="s">
        <v>394</v>
      </c>
      <c r="C443" s="297"/>
      <c r="D443" s="297"/>
      <c r="E443" s="297"/>
      <c r="F443" s="297"/>
      <c r="G443" s="297"/>
      <c r="H443" s="297"/>
      <c r="I443" s="297"/>
      <c r="J443" s="297"/>
      <c r="K443" s="297"/>
      <c r="L443" s="297"/>
      <c r="M443" s="298"/>
      <c r="N443" s="195">
        <v>991</v>
      </c>
      <c r="O443" s="165">
        <v>1</v>
      </c>
      <c r="P443" s="165">
        <v>13</v>
      </c>
      <c r="Q443" s="166" t="s">
        <v>395</v>
      </c>
      <c r="R443" s="198">
        <v>0</v>
      </c>
      <c r="S443" s="281"/>
      <c r="T443" s="282"/>
      <c r="U443" s="235">
        <v>4080.087</v>
      </c>
      <c r="V443" s="235">
        <v>388.58</v>
      </c>
      <c r="W443" s="258">
        <v>4468.6670000000004</v>
      </c>
      <c r="X443" s="283"/>
      <c r="Y443" s="283"/>
      <c r="Z443" s="283"/>
      <c r="AA443" s="283"/>
      <c r="AB443" s="283"/>
      <c r="AC443" s="283"/>
      <c r="AD443" s="283"/>
      <c r="AE443" s="164"/>
    </row>
    <row r="444" spans="1:31" ht="53.25" customHeight="1">
      <c r="A444" s="147"/>
      <c r="B444" s="297" t="s">
        <v>17</v>
      </c>
      <c r="C444" s="297"/>
      <c r="D444" s="297"/>
      <c r="E444" s="297"/>
      <c r="F444" s="297"/>
      <c r="G444" s="297"/>
      <c r="H444" s="297"/>
      <c r="I444" s="297"/>
      <c r="J444" s="297"/>
      <c r="K444" s="297"/>
      <c r="L444" s="297"/>
      <c r="M444" s="298"/>
      <c r="N444" s="195">
        <v>991</v>
      </c>
      <c r="O444" s="165">
        <v>1</v>
      </c>
      <c r="P444" s="165">
        <v>13</v>
      </c>
      <c r="Q444" s="166" t="s">
        <v>395</v>
      </c>
      <c r="R444" s="198" t="s">
        <v>18</v>
      </c>
      <c r="S444" s="281"/>
      <c r="T444" s="282"/>
      <c r="U444" s="235">
        <v>4080.087</v>
      </c>
      <c r="V444" s="235">
        <v>388.58</v>
      </c>
      <c r="W444" s="258">
        <v>4468.6670000000004</v>
      </c>
      <c r="X444" s="283"/>
      <c r="Y444" s="283"/>
      <c r="Z444" s="283"/>
      <c r="AA444" s="283"/>
      <c r="AB444" s="283"/>
      <c r="AC444" s="283"/>
      <c r="AD444" s="283"/>
      <c r="AE444" s="164"/>
    </row>
    <row r="445" spans="1:31" ht="21.75" customHeight="1">
      <c r="A445" s="147"/>
      <c r="B445" s="297" t="s">
        <v>38</v>
      </c>
      <c r="C445" s="297"/>
      <c r="D445" s="297"/>
      <c r="E445" s="297"/>
      <c r="F445" s="297"/>
      <c r="G445" s="297"/>
      <c r="H445" s="297"/>
      <c r="I445" s="297"/>
      <c r="J445" s="297"/>
      <c r="K445" s="297"/>
      <c r="L445" s="297"/>
      <c r="M445" s="298"/>
      <c r="N445" s="195">
        <v>991</v>
      </c>
      <c r="O445" s="165">
        <v>1</v>
      </c>
      <c r="P445" s="165">
        <v>13</v>
      </c>
      <c r="Q445" s="166" t="s">
        <v>395</v>
      </c>
      <c r="R445" s="198" t="s">
        <v>39</v>
      </c>
      <c r="S445" s="281"/>
      <c r="T445" s="282"/>
      <c r="U445" s="235">
        <v>4080.087</v>
      </c>
      <c r="V445" s="235">
        <v>388.58</v>
      </c>
      <c r="W445" s="258">
        <v>4468.6670000000004</v>
      </c>
      <c r="X445" s="283"/>
      <c r="Y445" s="283"/>
      <c r="Z445" s="283"/>
      <c r="AA445" s="283"/>
      <c r="AB445" s="283"/>
      <c r="AC445" s="283"/>
      <c r="AD445" s="283"/>
      <c r="AE445" s="164"/>
    </row>
    <row r="446" spans="1:31" ht="21.75" customHeight="1">
      <c r="A446" s="147"/>
      <c r="B446" s="297" t="s">
        <v>330</v>
      </c>
      <c r="C446" s="297"/>
      <c r="D446" s="297"/>
      <c r="E446" s="297"/>
      <c r="F446" s="297"/>
      <c r="G446" s="297"/>
      <c r="H446" s="297"/>
      <c r="I446" s="297"/>
      <c r="J446" s="297"/>
      <c r="K446" s="297"/>
      <c r="L446" s="297"/>
      <c r="M446" s="298"/>
      <c r="N446" s="195">
        <v>991</v>
      </c>
      <c r="O446" s="165">
        <v>1</v>
      </c>
      <c r="P446" s="165">
        <v>13</v>
      </c>
      <c r="Q446" s="166" t="s">
        <v>395</v>
      </c>
      <c r="R446" s="198" t="s">
        <v>40</v>
      </c>
      <c r="S446" s="281"/>
      <c r="T446" s="282"/>
      <c r="U446" s="235">
        <v>3133.7069999999999</v>
      </c>
      <c r="V446" s="235">
        <v>298.44799999999998</v>
      </c>
      <c r="W446" s="258">
        <v>3432.1559999999999</v>
      </c>
      <c r="X446" s="283"/>
      <c r="Y446" s="283"/>
      <c r="Z446" s="283"/>
      <c r="AA446" s="283"/>
      <c r="AB446" s="283"/>
      <c r="AC446" s="283"/>
      <c r="AD446" s="283"/>
      <c r="AE446" s="164"/>
    </row>
    <row r="447" spans="1:31" ht="32.25" customHeight="1">
      <c r="A447" s="147"/>
      <c r="B447" s="297" t="s">
        <v>331</v>
      </c>
      <c r="C447" s="297"/>
      <c r="D447" s="297"/>
      <c r="E447" s="297"/>
      <c r="F447" s="297"/>
      <c r="G447" s="297"/>
      <c r="H447" s="297"/>
      <c r="I447" s="297"/>
      <c r="J447" s="297"/>
      <c r="K447" s="297"/>
      <c r="L447" s="297"/>
      <c r="M447" s="298"/>
      <c r="N447" s="195">
        <v>991</v>
      </c>
      <c r="O447" s="165">
        <v>1</v>
      </c>
      <c r="P447" s="165">
        <v>13</v>
      </c>
      <c r="Q447" s="166" t="s">
        <v>395</v>
      </c>
      <c r="R447" s="198" t="s">
        <v>42</v>
      </c>
      <c r="S447" s="281"/>
      <c r="T447" s="282"/>
      <c r="U447" s="235">
        <v>946.38</v>
      </c>
      <c r="V447" s="235">
        <v>90.132000000000005</v>
      </c>
      <c r="W447" s="258">
        <v>1036.511</v>
      </c>
      <c r="X447" s="283"/>
      <c r="Y447" s="283"/>
      <c r="Z447" s="283"/>
      <c r="AA447" s="283"/>
      <c r="AB447" s="283"/>
      <c r="AC447" s="283"/>
      <c r="AD447" s="283"/>
      <c r="AE447" s="164"/>
    </row>
    <row r="448" spans="1:31" ht="32.25" customHeight="1">
      <c r="A448" s="147"/>
      <c r="B448" s="297" t="s">
        <v>356</v>
      </c>
      <c r="C448" s="297"/>
      <c r="D448" s="297"/>
      <c r="E448" s="297"/>
      <c r="F448" s="297"/>
      <c r="G448" s="297"/>
      <c r="H448" s="297"/>
      <c r="I448" s="297"/>
      <c r="J448" s="297"/>
      <c r="K448" s="297"/>
      <c r="L448" s="297"/>
      <c r="M448" s="298"/>
      <c r="N448" s="195">
        <v>991</v>
      </c>
      <c r="O448" s="165">
        <v>1</v>
      </c>
      <c r="P448" s="165">
        <v>13</v>
      </c>
      <c r="Q448" s="166" t="s">
        <v>357</v>
      </c>
      <c r="R448" s="198">
        <v>0</v>
      </c>
      <c r="S448" s="281"/>
      <c r="T448" s="282"/>
      <c r="U448" s="235">
        <v>442.7</v>
      </c>
      <c r="V448" s="235">
        <v>0</v>
      </c>
      <c r="W448" s="258">
        <v>442.7</v>
      </c>
      <c r="X448" s="283"/>
      <c r="Y448" s="283"/>
      <c r="Z448" s="283"/>
      <c r="AA448" s="283"/>
      <c r="AB448" s="283"/>
      <c r="AC448" s="283"/>
      <c r="AD448" s="283"/>
      <c r="AE448" s="164"/>
    </row>
    <row r="449" spans="1:31" ht="32.25" customHeight="1">
      <c r="A449" s="147"/>
      <c r="B449" s="297" t="s">
        <v>398</v>
      </c>
      <c r="C449" s="297"/>
      <c r="D449" s="297"/>
      <c r="E449" s="297"/>
      <c r="F449" s="297"/>
      <c r="G449" s="297"/>
      <c r="H449" s="297"/>
      <c r="I449" s="297"/>
      <c r="J449" s="297"/>
      <c r="K449" s="297"/>
      <c r="L449" s="297"/>
      <c r="M449" s="298"/>
      <c r="N449" s="195">
        <v>991</v>
      </c>
      <c r="O449" s="165">
        <v>1</v>
      </c>
      <c r="P449" s="165">
        <v>13</v>
      </c>
      <c r="Q449" s="166" t="s">
        <v>399</v>
      </c>
      <c r="R449" s="198">
        <v>0</v>
      </c>
      <c r="S449" s="281"/>
      <c r="T449" s="282"/>
      <c r="U449" s="235">
        <v>1</v>
      </c>
      <c r="V449" s="235">
        <v>0</v>
      </c>
      <c r="W449" s="258">
        <v>1</v>
      </c>
      <c r="X449" s="283"/>
      <c r="Y449" s="283"/>
      <c r="Z449" s="283"/>
      <c r="AA449" s="283"/>
      <c r="AB449" s="283"/>
      <c r="AC449" s="283"/>
      <c r="AD449" s="283"/>
      <c r="AE449" s="164"/>
    </row>
    <row r="450" spans="1:31" ht="21.75" customHeight="1">
      <c r="A450" s="147"/>
      <c r="B450" s="297" t="s">
        <v>342</v>
      </c>
      <c r="C450" s="297"/>
      <c r="D450" s="297"/>
      <c r="E450" s="297"/>
      <c r="F450" s="297"/>
      <c r="G450" s="297"/>
      <c r="H450" s="297"/>
      <c r="I450" s="297"/>
      <c r="J450" s="297"/>
      <c r="K450" s="297"/>
      <c r="L450" s="297"/>
      <c r="M450" s="298"/>
      <c r="N450" s="195">
        <v>991</v>
      </c>
      <c r="O450" s="165">
        <v>1</v>
      </c>
      <c r="P450" s="165">
        <v>13</v>
      </c>
      <c r="Q450" s="166" t="s">
        <v>399</v>
      </c>
      <c r="R450" s="198" t="s">
        <v>25</v>
      </c>
      <c r="S450" s="281"/>
      <c r="T450" s="282"/>
      <c r="U450" s="235">
        <v>1</v>
      </c>
      <c r="V450" s="235">
        <v>0</v>
      </c>
      <c r="W450" s="258">
        <v>1</v>
      </c>
      <c r="X450" s="283"/>
      <c r="Y450" s="283"/>
      <c r="Z450" s="283"/>
      <c r="AA450" s="283"/>
      <c r="AB450" s="283"/>
      <c r="AC450" s="283"/>
      <c r="AD450" s="283"/>
      <c r="AE450" s="164"/>
    </row>
    <row r="451" spans="1:31" ht="21.75" customHeight="1">
      <c r="A451" s="147"/>
      <c r="B451" s="297" t="s">
        <v>343</v>
      </c>
      <c r="C451" s="297"/>
      <c r="D451" s="297"/>
      <c r="E451" s="297"/>
      <c r="F451" s="297"/>
      <c r="G451" s="297"/>
      <c r="H451" s="297"/>
      <c r="I451" s="297"/>
      <c r="J451" s="297"/>
      <c r="K451" s="297"/>
      <c r="L451" s="297"/>
      <c r="M451" s="298"/>
      <c r="N451" s="195">
        <v>991</v>
      </c>
      <c r="O451" s="165">
        <v>1</v>
      </c>
      <c r="P451" s="165">
        <v>13</v>
      </c>
      <c r="Q451" s="166" t="s">
        <v>399</v>
      </c>
      <c r="R451" s="198" t="s">
        <v>27</v>
      </c>
      <c r="S451" s="281"/>
      <c r="T451" s="282"/>
      <c r="U451" s="235">
        <v>1</v>
      </c>
      <c r="V451" s="235">
        <v>0</v>
      </c>
      <c r="W451" s="258">
        <v>1</v>
      </c>
      <c r="X451" s="283"/>
      <c r="Y451" s="283"/>
      <c r="Z451" s="283"/>
      <c r="AA451" s="283"/>
      <c r="AB451" s="283"/>
      <c r="AC451" s="283"/>
      <c r="AD451" s="283"/>
      <c r="AE451" s="164"/>
    </row>
    <row r="452" spans="1:31" ht="12" customHeight="1">
      <c r="A452" s="147"/>
      <c r="B452" s="297" t="s">
        <v>345</v>
      </c>
      <c r="C452" s="297"/>
      <c r="D452" s="297"/>
      <c r="E452" s="297"/>
      <c r="F452" s="297"/>
      <c r="G452" s="297"/>
      <c r="H452" s="297"/>
      <c r="I452" s="297"/>
      <c r="J452" s="297"/>
      <c r="K452" s="297"/>
      <c r="L452" s="297"/>
      <c r="M452" s="298"/>
      <c r="N452" s="195">
        <v>991</v>
      </c>
      <c r="O452" s="165">
        <v>1</v>
      </c>
      <c r="P452" s="165">
        <v>13</v>
      </c>
      <c r="Q452" s="166" t="s">
        <v>399</v>
      </c>
      <c r="R452" s="198" t="s">
        <v>29</v>
      </c>
      <c r="S452" s="281"/>
      <c r="T452" s="282"/>
      <c r="U452" s="235">
        <v>1</v>
      </c>
      <c r="V452" s="235">
        <v>0</v>
      </c>
      <c r="W452" s="258">
        <v>1</v>
      </c>
      <c r="X452" s="283"/>
      <c r="Y452" s="283"/>
      <c r="Z452" s="283"/>
      <c r="AA452" s="283"/>
      <c r="AB452" s="283"/>
      <c r="AC452" s="283"/>
      <c r="AD452" s="283"/>
      <c r="AE452" s="164"/>
    </row>
    <row r="453" spans="1:31" ht="32.25" customHeight="1">
      <c r="A453" s="147"/>
      <c r="B453" s="297" t="s">
        <v>400</v>
      </c>
      <c r="C453" s="297"/>
      <c r="D453" s="297"/>
      <c r="E453" s="297"/>
      <c r="F453" s="297"/>
      <c r="G453" s="297"/>
      <c r="H453" s="297"/>
      <c r="I453" s="297"/>
      <c r="J453" s="297"/>
      <c r="K453" s="297"/>
      <c r="L453" s="297"/>
      <c r="M453" s="298"/>
      <c r="N453" s="195">
        <v>991</v>
      </c>
      <c r="O453" s="165">
        <v>1</v>
      </c>
      <c r="P453" s="165">
        <v>13</v>
      </c>
      <c r="Q453" s="166" t="s">
        <v>401</v>
      </c>
      <c r="R453" s="198">
        <v>0</v>
      </c>
      <c r="S453" s="281"/>
      <c r="T453" s="282"/>
      <c r="U453" s="235">
        <v>441.7</v>
      </c>
      <c r="V453" s="235">
        <v>0</v>
      </c>
      <c r="W453" s="258">
        <v>441.7</v>
      </c>
      <c r="X453" s="283"/>
      <c r="Y453" s="283"/>
      <c r="Z453" s="283"/>
      <c r="AA453" s="283"/>
      <c r="AB453" s="283"/>
      <c r="AC453" s="283"/>
      <c r="AD453" s="283"/>
      <c r="AE453" s="164"/>
    </row>
    <row r="454" spans="1:31" ht="53.25" customHeight="1">
      <c r="A454" s="147"/>
      <c r="B454" s="297" t="s">
        <v>17</v>
      </c>
      <c r="C454" s="297"/>
      <c r="D454" s="297"/>
      <c r="E454" s="297"/>
      <c r="F454" s="297"/>
      <c r="G454" s="297"/>
      <c r="H454" s="297"/>
      <c r="I454" s="297"/>
      <c r="J454" s="297"/>
      <c r="K454" s="297"/>
      <c r="L454" s="297"/>
      <c r="M454" s="298"/>
      <c r="N454" s="195">
        <v>991</v>
      </c>
      <c r="O454" s="165">
        <v>1</v>
      </c>
      <c r="P454" s="165">
        <v>13</v>
      </c>
      <c r="Q454" s="166" t="s">
        <v>401</v>
      </c>
      <c r="R454" s="198" t="s">
        <v>18</v>
      </c>
      <c r="S454" s="281"/>
      <c r="T454" s="282"/>
      <c r="U454" s="235">
        <v>429.62700000000001</v>
      </c>
      <c r="V454" s="235">
        <v>0</v>
      </c>
      <c r="W454" s="258">
        <v>429.62700000000001</v>
      </c>
      <c r="X454" s="283"/>
      <c r="Y454" s="283"/>
      <c r="Z454" s="283"/>
      <c r="AA454" s="283"/>
      <c r="AB454" s="283"/>
      <c r="AC454" s="283"/>
      <c r="AD454" s="283"/>
      <c r="AE454" s="164"/>
    </row>
    <row r="455" spans="1:31" ht="21.75" customHeight="1">
      <c r="A455" s="147"/>
      <c r="B455" s="297" t="s">
        <v>38</v>
      </c>
      <c r="C455" s="297"/>
      <c r="D455" s="297"/>
      <c r="E455" s="297"/>
      <c r="F455" s="297"/>
      <c r="G455" s="297"/>
      <c r="H455" s="297"/>
      <c r="I455" s="297"/>
      <c r="J455" s="297"/>
      <c r="K455" s="297"/>
      <c r="L455" s="297"/>
      <c r="M455" s="298"/>
      <c r="N455" s="195">
        <v>991</v>
      </c>
      <c r="O455" s="165">
        <v>1</v>
      </c>
      <c r="P455" s="165">
        <v>13</v>
      </c>
      <c r="Q455" s="166" t="s">
        <v>401</v>
      </c>
      <c r="R455" s="198" t="s">
        <v>39</v>
      </c>
      <c r="S455" s="281"/>
      <c r="T455" s="282"/>
      <c r="U455" s="235">
        <v>429.62700000000001</v>
      </c>
      <c r="V455" s="235">
        <v>0</v>
      </c>
      <c r="W455" s="258">
        <v>429.62700000000001</v>
      </c>
      <c r="X455" s="283"/>
      <c r="Y455" s="283"/>
      <c r="Z455" s="283"/>
      <c r="AA455" s="283"/>
      <c r="AB455" s="283"/>
      <c r="AC455" s="283"/>
      <c r="AD455" s="283"/>
      <c r="AE455" s="164"/>
    </row>
    <row r="456" spans="1:31" ht="21.75" customHeight="1">
      <c r="A456" s="147"/>
      <c r="B456" s="297" t="s">
        <v>330</v>
      </c>
      <c r="C456" s="297"/>
      <c r="D456" s="297"/>
      <c r="E456" s="297"/>
      <c r="F456" s="297"/>
      <c r="G456" s="297"/>
      <c r="H456" s="297"/>
      <c r="I456" s="297"/>
      <c r="J456" s="297"/>
      <c r="K456" s="297"/>
      <c r="L456" s="297"/>
      <c r="M456" s="298"/>
      <c r="N456" s="195">
        <v>991</v>
      </c>
      <c r="O456" s="165">
        <v>1</v>
      </c>
      <c r="P456" s="165">
        <v>13</v>
      </c>
      <c r="Q456" s="166" t="s">
        <v>401</v>
      </c>
      <c r="R456" s="198" t="s">
        <v>40</v>
      </c>
      <c r="S456" s="281"/>
      <c r="T456" s="282"/>
      <c r="U456" s="235">
        <v>329.97500000000002</v>
      </c>
      <c r="V456" s="235">
        <v>0</v>
      </c>
      <c r="W456" s="258">
        <v>329.97500000000002</v>
      </c>
      <c r="X456" s="283"/>
      <c r="Y456" s="283"/>
      <c r="Z456" s="283"/>
      <c r="AA456" s="283"/>
      <c r="AB456" s="283"/>
      <c r="AC456" s="283"/>
      <c r="AD456" s="283"/>
      <c r="AE456" s="164"/>
    </row>
    <row r="457" spans="1:31" ht="32.25" customHeight="1">
      <c r="A457" s="147"/>
      <c r="B457" s="297" t="s">
        <v>331</v>
      </c>
      <c r="C457" s="297"/>
      <c r="D457" s="297"/>
      <c r="E457" s="297"/>
      <c r="F457" s="297"/>
      <c r="G457" s="297"/>
      <c r="H457" s="297"/>
      <c r="I457" s="297"/>
      <c r="J457" s="297"/>
      <c r="K457" s="297"/>
      <c r="L457" s="297"/>
      <c r="M457" s="298"/>
      <c r="N457" s="195">
        <v>991</v>
      </c>
      <c r="O457" s="165">
        <v>1</v>
      </c>
      <c r="P457" s="165">
        <v>13</v>
      </c>
      <c r="Q457" s="166" t="s">
        <v>401</v>
      </c>
      <c r="R457" s="198" t="s">
        <v>42</v>
      </c>
      <c r="S457" s="281"/>
      <c r="T457" s="282"/>
      <c r="U457" s="235">
        <v>99.652000000000001</v>
      </c>
      <c r="V457" s="235">
        <v>0</v>
      </c>
      <c r="W457" s="258">
        <v>99.652000000000001</v>
      </c>
      <c r="X457" s="283"/>
      <c r="Y457" s="283"/>
      <c r="Z457" s="283"/>
      <c r="AA457" s="283"/>
      <c r="AB457" s="283"/>
      <c r="AC457" s="283"/>
      <c r="AD457" s="283"/>
      <c r="AE457" s="164"/>
    </row>
    <row r="458" spans="1:31" ht="21.75" customHeight="1">
      <c r="A458" s="147"/>
      <c r="B458" s="297" t="s">
        <v>342</v>
      </c>
      <c r="C458" s="297"/>
      <c r="D458" s="297"/>
      <c r="E458" s="297"/>
      <c r="F458" s="297"/>
      <c r="G458" s="297"/>
      <c r="H458" s="297"/>
      <c r="I458" s="297"/>
      <c r="J458" s="297"/>
      <c r="K458" s="297"/>
      <c r="L458" s="297"/>
      <c r="M458" s="298"/>
      <c r="N458" s="195">
        <v>991</v>
      </c>
      <c r="O458" s="165">
        <v>1</v>
      </c>
      <c r="P458" s="165">
        <v>13</v>
      </c>
      <c r="Q458" s="166" t="s">
        <v>401</v>
      </c>
      <c r="R458" s="198" t="s">
        <v>25</v>
      </c>
      <c r="S458" s="281"/>
      <c r="T458" s="282"/>
      <c r="U458" s="235">
        <v>12.073</v>
      </c>
      <c r="V458" s="235">
        <v>0</v>
      </c>
      <c r="W458" s="258">
        <v>12.073</v>
      </c>
      <c r="X458" s="283"/>
      <c r="Y458" s="283"/>
      <c r="Z458" s="283"/>
      <c r="AA458" s="283"/>
      <c r="AB458" s="283"/>
      <c r="AC458" s="283"/>
      <c r="AD458" s="283"/>
      <c r="AE458" s="164"/>
    </row>
    <row r="459" spans="1:31" ht="21.75" customHeight="1">
      <c r="A459" s="147"/>
      <c r="B459" s="297" t="s">
        <v>343</v>
      </c>
      <c r="C459" s="297"/>
      <c r="D459" s="297"/>
      <c r="E459" s="297"/>
      <c r="F459" s="297"/>
      <c r="G459" s="297"/>
      <c r="H459" s="297"/>
      <c r="I459" s="297"/>
      <c r="J459" s="297"/>
      <c r="K459" s="297"/>
      <c r="L459" s="297"/>
      <c r="M459" s="298"/>
      <c r="N459" s="195">
        <v>991</v>
      </c>
      <c r="O459" s="165">
        <v>1</v>
      </c>
      <c r="P459" s="165">
        <v>13</v>
      </c>
      <c r="Q459" s="166" t="s">
        <v>401</v>
      </c>
      <c r="R459" s="198" t="s">
        <v>27</v>
      </c>
      <c r="S459" s="281"/>
      <c r="T459" s="282"/>
      <c r="U459" s="235">
        <v>12.073</v>
      </c>
      <c r="V459" s="235">
        <v>0</v>
      </c>
      <c r="W459" s="258">
        <v>12.073</v>
      </c>
      <c r="X459" s="283"/>
      <c r="Y459" s="283"/>
      <c r="Z459" s="283"/>
      <c r="AA459" s="283"/>
      <c r="AB459" s="283"/>
      <c r="AC459" s="283"/>
      <c r="AD459" s="283"/>
      <c r="AE459" s="164"/>
    </row>
    <row r="460" spans="1:31" ht="12" customHeight="1">
      <c r="A460" s="147"/>
      <c r="B460" s="297" t="s">
        <v>345</v>
      </c>
      <c r="C460" s="297"/>
      <c r="D460" s="297"/>
      <c r="E460" s="297"/>
      <c r="F460" s="297"/>
      <c r="G460" s="297"/>
      <c r="H460" s="297"/>
      <c r="I460" s="297"/>
      <c r="J460" s="297"/>
      <c r="K460" s="297"/>
      <c r="L460" s="297"/>
      <c r="M460" s="298"/>
      <c r="N460" s="195">
        <v>991</v>
      </c>
      <c r="O460" s="165">
        <v>1</v>
      </c>
      <c r="P460" s="165">
        <v>13</v>
      </c>
      <c r="Q460" s="166" t="s">
        <v>401</v>
      </c>
      <c r="R460" s="198" t="s">
        <v>29</v>
      </c>
      <c r="S460" s="281"/>
      <c r="T460" s="282"/>
      <c r="U460" s="235">
        <v>12.073</v>
      </c>
      <c r="V460" s="235">
        <v>0</v>
      </c>
      <c r="W460" s="258">
        <v>12.073</v>
      </c>
      <c r="X460" s="283"/>
      <c r="Y460" s="283"/>
      <c r="Z460" s="283"/>
      <c r="AA460" s="283"/>
      <c r="AB460" s="283"/>
      <c r="AC460" s="283"/>
      <c r="AD460" s="283"/>
      <c r="AE460" s="164"/>
    </row>
    <row r="461" spans="1:31" ht="12" customHeight="1">
      <c r="A461" s="147"/>
      <c r="B461" s="297" t="s">
        <v>402</v>
      </c>
      <c r="C461" s="297"/>
      <c r="D461" s="297"/>
      <c r="E461" s="297"/>
      <c r="F461" s="297"/>
      <c r="G461" s="297"/>
      <c r="H461" s="297"/>
      <c r="I461" s="297"/>
      <c r="J461" s="297"/>
      <c r="K461" s="297"/>
      <c r="L461" s="297"/>
      <c r="M461" s="298"/>
      <c r="N461" s="195">
        <v>991</v>
      </c>
      <c r="O461" s="165">
        <v>2</v>
      </c>
      <c r="P461" s="165">
        <v>0</v>
      </c>
      <c r="Q461" s="166">
        <v>0</v>
      </c>
      <c r="R461" s="198">
        <v>0</v>
      </c>
      <c r="S461" s="281"/>
      <c r="T461" s="282"/>
      <c r="U461" s="235">
        <v>356.1</v>
      </c>
      <c r="V461" s="235">
        <v>55.9</v>
      </c>
      <c r="W461" s="258">
        <v>412</v>
      </c>
      <c r="X461" s="283"/>
      <c r="Y461" s="283"/>
      <c r="Z461" s="283"/>
      <c r="AA461" s="283"/>
      <c r="AB461" s="283"/>
      <c r="AC461" s="283"/>
      <c r="AD461" s="283"/>
      <c r="AE461" s="164"/>
    </row>
    <row r="462" spans="1:31" ht="12" customHeight="1">
      <c r="A462" s="147"/>
      <c r="B462" s="297" t="s">
        <v>89</v>
      </c>
      <c r="C462" s="297"/>
      <c r="D462" s="297"/>
      <c r="E462" s="297"/>
      <c r="F462" s="297"/>
      <c r="G462" s="297"/>
      <c r="H462" s="297"/>
      <c r="I462" s="297"/>
      <c r="J462" s="297"/>
      <c r="K462" s="297"/>
      <c r="L462" s="297"/>
      <c r="M462" s="298"/>
      <c r="N462" s="195">
        <v>991</v>
      </c>
      <c r="O462" s="165">
        <v>2</v>
      </c>
      <c r="P462" s="165">
        <v>3</v>
      </c>
      <c r="Q462" s="166">
        <v>0</v>
      </c>
      <c r="R462" s="198">
        <v>0</v>
      </c>
      <c r="S462" s="281"/>
      <c r="T462" s="282"/>
      <c r="U462" s="235">
        <v>356.1</v>
      </c>
      <c r="V462" s="235">
        <v>55.9</v>
      </c>
      <c r="W462" s="258">
        <v>412</v>
      </c>
      <c r="X462" s="283"/>
      <c r="Y462" s="283"/>
      <c r="Z462" s="283"/>
      <c r="AA462" s="283"/>
      <c r="AB462" s="283"/>
      <c r="AC462" s="283"/>
      <c r="AD462" s="283"/>
      <c r="AE462" s="164"/>
    </row>
    <row r="463" spans="1:31" ht="32.25" customHeight="1">
      <c r="A463" s="147"/>
      <c r="B463" s="297" t="s">
        <v>356</v>
      </c>
      <c r="C463" s="297"/>
      <c r="D463" s="297"/>
      <c r="E463" s="297"/>
      <c r="F463" s="297"/>
      <c r="G463" s="297"/>
      <c r="H463" s="297"/>
      <c r="I463" s="297"/>
      <c r="J463" s="297"/>
      <c r="K463" s="297"/>
      <c r="L463" s="297"/>
      <c r="M463" s="298"/>
      <c r="N463" s="195">
        <v>991</v>
      </c>
      <c r="O463" s="165">
        <v>2</v>
      </c>
      <c r="P463" s="165">
        <v>3</v>
      </c>
      <c r="Q463" s="166" t="s">
        <v>357</v>
      </c>
      <c r="R463" s="198">
        <v>0</v>
      </c>
      <c r="S463" s="281"/>
      <c r="T463" s="282"/>
      <c r="U463" s="235">
        <v>356.1</v>
      </c>
      <c r="V463" s="235">
        <v>55.9</v>
      </c>
      <c r="W463" s="258">
        <v>412</v>
      </c>
      <c r="X463" s="283"/>
      <c r="Y463" s="283"/>
      <c r="Z463" s="283"/>
      <c r="AA463" s="283"/>
      <c r="AB463" s="283"/>
      <c r="AC463" s="283"/>
      <c r="AD463" s="283"/>
      <c r="AE463" s="164"/>
    </row>
    <row r="464" spans="1:31" ht="32.25" customHeight="1">
      <c r="A464" s="147"/>
      <c r="B464" s="297" t="s">
        <v>403</v>
      </c>
      <c r="C464" s="297"/>
      <c r="D464" s="297"/>
      <c r="E464" s="297"/>
      <c r="F464" s="297"/>
      <c r="G464" s="297"/>
      <c r="H464" s="297"/>
      <c r="I464" s="297"/>
      <c r="J464" s="297"/>
      <c r="K464" s="297"/>
      <c r="L464" s="297"/>
      <c r="M464" s="298"/>
      <c r="N464" s="195">
        <v>991</v>
      </c>
      <c r="O464" s="165">
        <v>2</v>
      </c>
      <c r="P464" s="165">
        <v>3</v>
      </c>
      <c r="Q464" s="166" t="s">
        <v>404</v>
      </c>
      <c r="R464" s="198">
        <v>0</v>
      </c>
      <c r="S464" s="281"/>
      <c r="T464" s="282"/>
      <c r="U464" s="235">
        <v>356.1</v>
      </c>
      <c r="V464" s="235">
        <v>55.9</v>
      </c>
      <c r="W464" s="258">
        <v>412</v>
      </c>
      <c r="X464" s="283"/>
      <c r="Y464" s="283"/>
      <c r="Z464" s="283"/>
      <c r="AA464" s="283"/>
      <c r="AB464" s="283"/>
      <c r="AC464" s="283"/>
      <c r="AD464" s="283"/>
      <c r="AE464" s="164"/>
    </row>
    <row r="465" spans="1:31" ht="53.25" customHeight="1">
      <c r="A465" s="147"/>
      <c r="B465" s="297" t="s">
        <v>17</v>
      </c>
      <c r="C465" s="297"/>
      <c r="D465" s="297"/>
      <c r="E465" s="297"/>
      <c r="F465" s="297"/>
      <c r="G465" s="297"/>
      <c r="H465" s="297"/>
      <c r="I465" s="297"/>
      <c r="J465" s="297"/>
      <c r="K465" s="297"/>
      <c r="L465" s="297"/>
      <c r="M465" s="298"/>
      <c r="N465" s="195">
        <v>991</v>
      </c>
      <c r="O465" s="165">
        <v>2</v>
      </c>
      <c r="P465" s="165">
        <v>3</v>
      </c>
      <c r="Q465" s="166" t="s">
        <v>404</v>
      </c>
      <c r="R465" s="198" t="s">
        <v>18</v>
      </c>
      <c r="S465" s="281"/>
      <c r="T465" s="282"/>
      <c r="U465" s="235">
        <v>354.334</v>
      </c>
      <c r="V465" s="235">
        <v>55.9</v>
      </c>
      <c r="W465" s="258">
        <v>410.23399999999998</v>
      </c>
      <c r="X465" s="283"/>
      <c r="Y465" s="283"/>
      <c r="Z465" s="283"/>
      <c r="AA465" s="283"/>
      <c r="AB465" s="283"/>
      <c r="AC465" s="283"/>
      <c r="AD465" s="283"/>
      <c r="AE465" s="164"/>
    </row>
    <row r="466" spans="1:31" ht="12" customHeight="1">
      <c r="A466" s="147"/>
      <c r="B466" s="297" t="s">
        <v>19</v>
      </c>
      <c r="C466" s="297"/>
      <c r="D466" s="297"/>
      <c r="E466" s="297"/>
      <c r="F466" s="297"/>
      <c r="G466" s="297"/>
      <c r="H466" s="297"/>
      <c r="I466" s="297"/>
      <c r="J466" s="297"/>
      <c r="K466" s="297"/>
      <c r="L466" s="297"/>
      <c r="M466" s="298"/>
      <c r="N466" s="195">
        <v>991</v>
      </c>
      <c r="O466" s="165">
        <v>2</v>
      </c>
      <c r="P466" s="165">
        <v>3</v>
      </c>
      <c r="Q466" s="166" t="s">
        <v>404</v>
      </c>
      <c r="R466" s="198" t="s">
        <v>20</v>
      </c>
      <c r="S466" s="281"/>
      <c r="T466" s="282"/>
      <c r="U466" s="235">
        <v>354.334</v>
      </c>
      <c r="V466" s="235">
        <v>55.9</v>
      </c>
      <c r="W466" s="258">
        <v>410.23399999999998</v>
      </c>
      <c r="X466" s="283"/>
      <c r="Y466" s="283"/>
      <c r="Z466" s="283"/>
      <c r="AA466" s="283"/>
      <c r="AB466" s="283"/>
      <c r="AC466" s="283"/>
      <c r="AD466" s="283"/>
      <c r="AE466" s="164"/>
    </row>
    <row r="467" spans="1:31" ht="12" customHeight="1">
      <c r="A467" s="147"/>
      <c r="B467" s="297" t="s">
        <v>405</v>
      </c>
      <c r="C467" s="297"/>
      <c r="D467" s="297"/>
      <c r="E467" s="297"/>
      <c r="F467" s="297"/>
      <c r="G467" s="297"/>
      <c r="H467" s="297"/>
      <c r="I467" s="297"/>
      <c r="J467" s="297"/>
      <c r="K467" s="297"/>
      <c r="L467" s="297"/>
      <c r="M467" s="298"/>
      <c r="N467" s="195">
        <v>991</v>
      </c>
      <c r="O467" s="165">
        <v>2</v>
      </c>
      <c r="P467" s="165">
        <v>3</v>
      </c>
      <c r="Q467" s="166" t="s">
        <v>404</v>
      </c>
      <c r="R467" s="198" t="s">
        <v>21</v>
      </c>
      <c r="S467" s="281"/>
      <c r="T467" s="282"/>
      <c r="U467" s="235">
        <v>264.23500000000001</v>
      </c>
      <c r="V467" s="235">
        <v>43</v>
      </c>
      <c r="W467" s="258">
        <v>307.23500000000001</v>
      </c>
      <c r="X467" s="283"/>
      <c r="Y467" s="283"/>
      <c r="Z467" s="283"/>
      <c r="AA467" s="283"/>
      <c r="AB467" s="283"/>
      <c r="AC467" s="283"/>
      <c r="AD467" s="283"/>
      <c r="AE467" s="164"/>
    </row>
    <row r="468" spans="1:31" ht="21.75" customHeight="1">
      <c r="A468" s="147"/>
      <c r="B468" s="297" t="s">
        <v>406</v>
      </c>
      <c r="C468" s="297"/>
      <c r="D468" s="297"/>
      <c r="E468" s="297"/>
      <c r="F468" s="297"/>
      <c r="G468" s="297"/>
      <c r="H468" s="297"/>
      <c r="I468" s="297"/>
      <c r="J468" s="297"/>
      <c r="K468" s="297"/>
      <c r="L468" s="297"/>
      <c r="M468" s="298"/>
      <c r="N468" s="195">
        <v>991</v>
      </c>
      <c r="O468" s="165">
        <v>2</v>
      </c>
      <c r="P468" s="165">
        <v>3</v>
      </c>
      <c r="Q468" s="166" t="s">
        <v>404</v>
      </c>
      <c r="R468" s="198" t="s">
        <v>22</v>
      </c>
      <c r="S468" s="281"/>
      <c r="T468" s="282"/>
      <c r="U468" s="235">
        <v>10.3</v>
      </c>
      <c r="V468" s="235">
        <v>0</v>
      </c>
      <c r="W468" s="258">
        <v>10.3</v>
      </c>
      <c r="X468" s="283"/>
      <c r="Y468" s="283"/>
      <c r="Z468" s="283"/>
      <c r="AA468" s="283"/>
      <c r="AB468" s="283"/>
      <c r="AC468" s="283"/>
      <c r="AD468" s="283"/>
      <c r="AE468" s="164"/>
    </row>
    <row r="469" spans="1:31" ht="32.25" customHeight="1">
      <c r="A469" s="147"/>
      <c r="B469" s="297" t="s">
        <v>407</v>
      </c>
      <c r="C469" s="297"/>
      <c r="D469" s="297"/>
      <c r="E469" s="297"/>
      <c r="F469" s="297"/>
      <c r="G469" s="297"/>
      <c r="H469" s="297"/>
      <c r="I469" s="297"/>
      <c r="J469" s="297"/>
      <c r="K469" s="297"/>
      <c r="L469" s="297"/>
      <c r="M469" s="298"/>
      <c r="N469" s="195">
        <v>991</v>
      </c>
      <c r="O469" s="165">
        <v>2</v>
      </c>
      <c r="P469" s="165">
        <v>3</v>
      </c>
      <c r="Q469" s="166" t="s">
        <v>404</v>
      </c>
      <c r="R469" s="198" t="s">
        <v>23</v>
      </c>
      <c r="S469" s="281"/>
      <c r="T469" s="282"/>
      <c r="U469" s="235">
        <v>79.799000000000007</v>
      </c>
      <c r="V469" s="235">
        <v>12.9</v>
      </c>
      <c r="W469" s="258">
        <v>92.698999999999998</v>
      </c>
      <c r="X469" s="283"/>
      <c r="Y469" s="283"/>
      <c r="Z469" s="283"/>
      <c r="AA469" s="283"/>
      <c r="AB469" s="283"/>
      <c r="AC469" s="283"/>
      <c r="AD469" s="283"/>
      <c r="AE469" s="164"/>
    </row>
    <row r="470" spans="1:31" ht="21.75" customHeight="1">
      <c r="A470" s="147"/>
      <c r="B470" s="297" t="s">
        <v>342</v>
      </c>
      <c r="C470" s="297"/>
      <c r="D470" s="297"/>
      <c r="E470" s="297"/>
      <c r="F470" s="297"/>
      <c r="G470" s="297"/>
      <c r="H470" s="297"/>
      <c r="I470" s="297"/>
      <c r="J470" s="297"/>
      <c r="K470" s="297"/>
      <c r="L470" s="297"/>
      <c r="M470" s="298"/>
      <c r="N470" s="195">
        <v>991</v>
      </c>
      <c r="O470" s="165">
        <v>2</v>
      </c>
      <c r="P470" s="165">
        <v>3</v>
      </c>
      <c r="Q470" s="166" t="s">
        <v>404</v>
      </c>
      <c r="R470" s="198" t="s">
        <v>25</v>
      </c>
      <c r="S470" s="281"/>
      <c r="T470" s="282"/>
      <c r="U470" s="235">
        <v>1.766</v>
      </c>
      <c r="V470" s="235">
        <v>0</v>
      </c>
      <c r="W470" s="258">
        <v>1.766</v>
      </c>
      <c r="X470" s="283"/>
      <c r="Y470" s="283"/>
      <c r="Z470" s="283"/>
      <c r="AA470" s="283"/>
      <c r="AB470" s="283"/>
      <c r="AC470" s="283"/>
      <c r="AD470" s="283"/>
      <c r="AE470" s="164"/>
    </row>
    <row r="471" spans="1:31" ht="21.75" customHeight="1">
      <c r="A471" s="147"/>
      <c r="B471" s="297" t="s">
        <v>343</v>
      </c>
      <c r="C471" s="297"/>
      <c r="D471" s="297"/>
      <c r="E471" s="297"/>
      <c r="F471" s="297"/>
      <c r="G471" s="297"/>
      <c r="H471" s="297"/>
      <c r="I471" s="297"/>
      <c r="J471" s="297"/>
      <c r="K471" s="297"/>
      <c r="L471" s="297"/>
      <c r="M471" s="298"/>
      <c r="N471" s="195">
        <v>991</v>
      </c>
      <c r="O471" s="165">
        <v>2</v>
      </c>
      <c r="P471" s="165">
        <v>3</v>
      </c>
      <c r="Q471" s="166" t="s">
        <v>404</v>
      </c>
      <c r="R471" s="198" t="s">
        <v>27</v>
      </c>
      <c r="S471" s="281"/>
      <c r="T471" s="282"/>
      <c r="U471" s="235">
        <v>1.766</v>
      </c>
      <c r="V471" s="235">
        <v>0</v>
      </c>
      <c r="W471" s="258">
        <v>1.766</v>
      </c>
      <c r="X471" s="283"/>
      <c r="Y471" s="283"/>
      <c r="Z471" s="283"/>
      <c r="AA471" s="283"/>
      <c r="AB471" s="283"/>
      <c r="AC471" s="283"/>
      <c r="AD471" s="283"/>
      <c r="AE471" s="164"/>
    </row>
    <row r="472" spans="1:31" ht="12" customHeight="1">
      <c r="A472" s="147"/>
      <c r="B472" s="297" t="s">
        <v>345</v>
      </c>
      <c r="C472" s="297"/>
      <c r="D472" s="297"/>
      <c r="E472" s="297"/>
      <c r="F472" s="297"/>
      <c r="G472" s="297"/>
      <c r="H472" s="297"/>
      <c r="I472" s="297"/>
      <c r="J472" s="297"/>
      <c r="K472" s="297"/>
      <c r="L472" s="297"/>
      <c r="M472" s="298"/>
      <c r="N472" s="195">
        <v>991</v>
      </c>
      <c r="O472" s="165">
        <v>2</v>
      </c>
      <c r="P472" s="165">
        <v>3</v>
      </c>
      <c r="Q472" s="166" t="s">
        <v>404</v>
      </c>
      <c r="R472" s="198" t="s">
        <v>29</v>
      </c>
      <c r="S472" s="281"/>
      <c r="T472" s="282"/>
      <c r="U472" s="235">
        <v>1.766</v>
      </c>
      <c r="V472" s="235">
        <v>0</v>
      </c>
      <c r="W472" s="258">
        <v>1.766</v>
      </c>
      <c r="X472" s="283"/>
      <c r="Y472" s="283"/>
      <c r="Z472" s="283"/>
      <c r="AA472" s="283"/>
      <c r="AB472" s="283"/>
      <c r="AC472" s="283"/>
      <c r="AD472" s="283"/>
      <c r="AE472" s="164"/>
    </row>
    <row r="473" spans="1:31" ht="21.75" customHeight="1">
      <c r="A473" s="147"/>
      <c r="B473" s="297" t="s">
        <v>408</v>
      </c>
      <c r="C473" s="297"/>
      <c r="D473" s="297"/>
      <c r="E473" s="297"/>
      <c r="F473" s="297"/>
      <c r="G473" s="297"/>
      <c r="H473" s="297"/>
      <c r="I473" s="297"/>
      <c r="J473" s="297"/>
      <c r="K473" s="297"/>
      <c r="L473" s="297"/>
      <c r="M473" s="298"/>
      <c r="N473" s="195">
        <v>991</v>
      </c>
      <c r="O473" s="165">
        <v>3</v>
      </c>
      <c r="P473" s="165">
        <v>0</v>
      </c>
      <c r="Q473" s="166">
        <v>0</v>
      </c>
      <c r="R473" s="198">
        <v>0</v>
      </c>
      <c r="S473" s="281"/>
      <c r="T473" s="282"/>
      <c r="U473" s="235">
        <v>1318.6479999999999</v>
      </c>
      <c r="V473" s="235">
        <v>117.04300000000001</v>
      </c>
      <c r="W473" s="258">
        <v>1435.691</v>
      </c>
      <c r="X473" s="283"/>
      <c r="Y473" s="283"/>
      <c r="Z473" s="283"/>
      <c r="AA473" s="283"/>
      <c r="AB473" s="283"/>
      <c r="AC473" s="283"/>
      <c r="AD473" s="283"/>
      <c r="AE473" s="164"/>
    </row>
    <row r="474" spans="1:31" ht="32.25" customHeight="1">
      <c r="A474" s="147"/>
      <c r="B474" s="297" t="s">
        <v>409</v>
      </c>
      <c r="C474" s="297"/>
      <c r="D474" s="297"/>
      <c r="E474" s="297"/>
      <c r="F474" s="297"/>
      <c r="G474" s="297"/>
      <c r="H474" s="297"/>
      <c r="I474" s="297"/>
      <c r="J474" s="297"/>
      <c r="K474" s="297"/>
      <c r="L474" s="297"/>
      <c r="M474" s="298"/>
      <c r="N474" s="195">
        <v>991</v>
      </c>
      <c r="O474" s="165">
        <v>3</v>
      </c>
      <c r="P474" s="165">
        <v>9</v>
      </c>
      <c r="Q474" s="166">
        <v>0</v>
      </c>
      <c r="R474" s="198">
        <v>0</v>
      </c>
      <c r="S474" s="281"/>
      <c r="T474" s="282"/>
      <c r="U474" s="235">
        <v>1318.6479999999999</v>
      </c>
      <c r="V474" s="235">
        <v>117.04300000000001</v>
      </c>
      <c r="W474" s="258">
        <v>1435.691</v>
      </c>
      <c r="X474" s="283"/>
      <c r="Y474" s="283"/>
      <c r="Z474" s="283"/>
      <c r="AA474" s="283"/>
      <c r="AB474" s="283"/>
      <c r="AC474" s="283"/>
      <c r="AD474" s="283"/>
      <c r="AE474" s="164"/>
    </row>
    <row r="475" spans="1:31" ht="21.75" customHeight="1">
      <c r="A475" s="147"/>
      <c r="B475" s="297" t="s">
        <v>410</v>
      </c>
      <c r="C475" s="297"/>
      <c r="D475" s="297"/>
      <c r="E475" s="297"/>
      <c r="F475" s="297"/>
      <c r="G475" s="297"/>
      <c r="H475" s="297"/>
      <c r="I475" s="297"/>
      <c r="J475" s="297"/>
      <c r="K475" s="297"/>
      <c r="L475" s="297"/>
      <c r="M475" s="298"/>
      <c r="N475" s="195">
        <v>991</v>
      </c>
      <c r="O475" s="165">
        <v>3</v>
      </c>
      <c r="P475" s="165">
        <v>9</v>
      </c>
      <c r="Q475" s="166" t="s">
        <v>411</v>
      </c>
      <c r="R475" s="198">
        <v>0</v>
      </c>
      <c r="S475" s="281"/>
      <c r="T475" s="282"/>
      <c r="U475" s="235">
        <v>1318.6479999999999</v>
      </c>
      <c r="V475" s="235">
        <v>117.04300000000001</v>
      </c>
      <c r="W475" s="258">
        <v>1435.691</v>
      </c>
      <c r="X475" s="283"/>
      <c r="Y475" s="283"/>
      <c r="Z475" s="283"/>
      <c r="AA475" s="283"/>
      <c r="AB475" s="283"/>
      <c r="AC475" s="283"/>
      <c r="AD475" s="283"/>
      <c r="AE475" s="164"/>
    </row>
    <row r="476" spans="1:31" ht="12" customHeight="1">
      <c r="A476" s="147"/>
      <c r="B476" s="297" t="s">
        <v>412</v>
      </c>
      <c r="C476" s="297"/>
      <c r="D476" s="297"/>
      <c r="E476" s="297"/>
      <c r="F476" s="297"/>
      <c r="G476" s="297"/>
      <c r="H476" s="297"/>
      <c r="I476" s="297"/>
      <c r="J476" s="297"/>
      <c r="K476" s="297"/>
      <c r="L476" s="297"/>
      <c r="M476" s="298"/>
      <c r="N476" s="195">
        <v>991</v>
      </c>
      <c r="O476" s="165">
        <v>3</v>
      </c>
      <c r="P476" s="165">
        <v>9</v>
      </c>
      <c r="Q476" s="166" t="s">
        <v>413</v>
      </c>
      <c r="R476" s="198">
        <v>0</v>
      </c>
      <c r="S476" s="281"/>
      <c r="T476" s="282"/>
      <c r="U476" s="235">
        <v>1228.9480000000001</v>
      </c>
      <c r="V476" s="235">
        <v>117.04300000000001</v>
      </c>
      <c r="W476" s="258">
        <v>1345.991</v>
      </c>
      <c r="X476" s="283"/>
      <c r="Y476" s="283"/>
      <c r="Z476" s="283"/>
      <c r="AA476" s="283"/>
      <c r="AB476" s="283"/>
      <c r="AC476" s="283"/>
      <c r="AD476" s="283"/>
      <c r="AE476" s="164"/>
    </row>
    <row r="477" spans="1:31" ht="53.25" customHeight="1">
      <c r="A477" s="147"/>
      <c r="B477" s="297" t="s">
        <v>17</v>
      </c>
      <c r="C477" s="297"/>
      <c r="D477" s="297"/>
      <c r="E477" s="297"/>
      <c r="F477" s="297"/>
      <c r="G477" s="297"/>
      <c r="H477" s="297"/>
      <c r="I477" s="297"/>
      <c r="J477" s="297"/>
      <c r="K477" s="297"/>
      <c r="L477" s="297"/>
      <c r="M477" s="298"/>
      <c r="N477" s="195">
        <v>991</v>
      </c>
      <c r="O477" s="165">
        <v>3</v>
      </c>
      <c r="P477" s="165">
        <v>9</v>
      </c>
      <c r="Q477" s="166" t="s">
        <v>413</v>
      </c>
      <c r="R477" s="198" t="s">
        <v>18</v>
      </c>
      <c r="S477" s="281"/>
      <c r="T477" s="282"/>
      <c r="U477" s="235">
        <v>1228.9480000000001</v>
      </c>
      <c r="V477" s="235">
        <v>117.04300000000001</v>
      </c>
      <c r="W477" s="258">
        <v>1345.991</v>
      </c>
      <c r="X477" s="283"/>
      <c r="Y477" s="283"/>
      <c r="Z477" s="283"/>
      <c r="AA477" s="283"/>
      <c r="AB477" s="283"/>
      <c r="AC477" s="283"/>
      <c r="AD477" s="283"/>
      <c r="AE477" s="164"/>
    </row>
    <row r="478" spans="1:31" ht="12" customHeight="1">
      <c r="A478" s="147"/>
      <c r="B478" s="297" t="s">
        <v>19</v>
      </c>
      <c r="C478" s="297"/>
      <c r="D478" s="297"/>
      <c r="E478" s="297"/>
      <c r="F478" s="297"/>
      <c r="G478" s="297"/>
      <c r="H478" s="297"/>
      <c r="I478" s="297"/>
      <c r="J478" s="297"/>
      <c r="K478" s="297"/>
      <c r="L478" s="297"/>
      <c r="M478" s="298"/>
      <c r="N478" s="195">
        <v>991</v>
      </c>
      <c r="O478" s="165">
        <v>3</v>
      </c>
      <c r="P478" s="165">
        <v>9</v>
      </c>
      <c r="Q478" s="166" t="s">
        <v>413</v>
      </c>
      <c r="R478" s="198" t="s">
        <v>20</v>
      </c>
      <c r="S478" s="281"/>
      <c r="T478" s="282"/>
      <c r="U478" s="235">
        <v>1228.9480000000001</v>
      </c>
      <c r="V478" s="235">
        <v>117.04300000000001</v>
      </c>
      <c r="W478" s="258">
        <v>1345.991</v>
      </c>
      <c r="X478" s="283"/>
      <c r="Y478" s="283"/>
      <c r="Z478" s="283"/>
      <c r="AA478" s="283"/>
      <c r="AB478" s="283"/>
      <c r="AC478" s="283"/>
      <c r="AD478" s="283"/>
      <c r="AE478" s="164"/>
    </row>
    <row r="479" spans="1:31" ht="12" customHeight="1">
      <c r="A479" s="147"/>
      <c r="B479" s="297" t="s">
        <v>405</v>
      </c>
      <c r="C479" s="297"/>
      <c r="D479" s="297"/>
      <c r="E479" s="297"/>
      <c r="F479" s="297"/>
      <c r="G479" s="297"/>
      <c r="H479" s="297"/>
      <c r="I479" s="297"/>
      <c r="J479" s="297"/>
      <c r="K479" s="297"/>
      <c r="L479" s="297"/>
      <c r="M479" s="298"/>
      <c r="N479" s="195">
        <v>991</v>
      </c>
      <c r="O479" s="165">
        <v>3</v>
      </c>
      <c r="P479" s="165">
        <v>9</v>
      </c>
      <c r="Q479" s="166" t="s">
        <v>413</v>
      </c>
      <c r="R479" s="198" t="s">
        <v>21</v>
      </c>
      <c r="S479" s="281"/>
      <c r="T479" s="282"/>
      <c r="U479" s="235">
        <v>943.89200000000005</v>
      </c>
      <c r="V479" s="235">
        <v>89.894999999999996</v>
      </c>
      <c r="W479" s="258">
        <v>1033.787</v>
      </c>
      <c r="X479" s="283"/>
      <c r="Y479" s="283"/>
      <c r="Z479" s="283"/>
      <c r="AA479" s="283"/>
      <c r="AB479" s="283"/>
      <c r="AC479" s="283"/>
      <c r="AD479" s="283"/>
      <c r="AE479" s="164"/>
    </row>
    <row r="480" spans="1:31" ht="32.25" customHeight="1">
      <c r="A480" s="147"/>
      <c r="B480" s="297" t="s">
        <v>407</v>
      </c>
      <c r="C480" s="297"/>
      <c r="D480" s="297"/>
      <c r="E480" s="297"/>
      <c r="F480" s="297"/>
      <c r="G480" s="297"/>
      <c r="H480" s="297"/>
      <c r="I480" s="297"/>
      <c r="J480" s="297"/>
      <c r="K480" s="297"/>
      <c r="L480" s="297"/>
      <c r="M480" s="298"/>
      <c r="N480" s="195">
        <v>991</v>
      </c>
      <c r="O480" s="165">
        <v>3</v>
      </c>
      <c r="P480" s="165">
        <v>9</v>
      </c>
      <c r="Q480" s="166" t="s">
        <v>413</v>
      </c>
      <c r="R480" s="198" t="s">
        <v>23</v>
      </c>
      <c r="S480" s="281"/>
      <c r="T480" s="282"/>
      <c r="U480" s="235">
        <v>285.05599999999998</v>
      </c>
      <c r="V480" s="235">
        <v>27.148</v>
      </c>
      <c r="W480" s="258">
        <v>312.20400000000001</v>
      </c>
      <c r="X480" s="283"/>
      <c r="Y480" s="283"/>
      <c r="Z480" s="283"/>
      <c r="AA480" s="283"/>
      <c r="AB480" s="283"/>
      <c r="AC480" s="283"/>
      <c r="AD480" s="283"/>
      <c r="AE480" s="164"/>
    </row>
    <row r="481" spans="1:31" ht="12" customHeight="1">
      <c r="A481" s="147"/>
      <c r="B481" s="297" t="s">
        <v>414</v>
      </c>
      <c r="C481" s="297"/>
      <c r="D481" s="297"/>
      <c r="E481" s="297"/>
      <c r="F481" s="297"/>
      <c r="G481" s="297"/>
      <c r="H481" s="297"/>
      <c r="I481" s="297"/>
      <c r="J481" s="297"/>
      <c r="K481" s="297"/>
      <c r="L481" s="297"/>
      <c r="M481" s="298"/>
      <c r="N481" s="195">
        <v>991</v>
      </c>
      <c r="O481" s="165">
        <v>3</v>
      </c>
      <c r="P481" s="165">
        <v>9</v>
      </c>
      <c r="Q481" s="166" t="s">
        <v>415</v>
      </c>
      <c r="R481" s="198">
        <v>0</v>
      </c>
      <c r="S481" s="281"/>
      <c r="T481" s="282"/>
      <c r="U481" s="235">
        <v>89.7</v>
      </c>
      <c r="V481" s="235">
        <v>0</v>
      </c>
      <c r="W481" s="258">
        <v>89.7</v>
      </c>
      <c r="X481" s="283"/>
      <c r="Y481" s="283"/>
      <c r="Z481" s="283"/>
      <c r="AA481" s="283"/>
      <c r="AB481" s="283"/>
      <c r="AC481" s="283"/>
      <c r="AD481" s="283"/>
      <c r="AE481" s="164"/>
    </row>
    <row r="482" spans="1:31" ht="21.75" customHeight="1">
      <c r="A482" s="147"/>
      <c r="B482" s="297" t="s">
        <v>342</v>
      </c>
      <c r="C482" s="297"/>
      <c r="D482" s="297"/>
      <c r="E482" s="297"/>
      <c r="F482" s="297"/>
      <c r="G482" s="297"/>
      <c r="H482" s="297"/>
      <c r="I482" s="297"/>
      <c r="J482" s="297"/>
      <c r="K482" s="297"/>
      <c r="L482" s="297"/>
      <c r="M482" s="298"/>
      <c r="N482" s="195">
        <v>991</v>
      </c>
      <c r="O482" s="165">
        <v>3</v>
      </c>
      <c r="P482" s="165">
        <v>9</v>
      </c>
      <c r="Q482" s="166" t="s">
        <v>415</v>
      </c>
      <c r="R482" s="198" t="s">
        <v>25</v>
      </c>
      <c r="S482" s="281"/>
      <c r="T482" s="282"/>
      <c r="U482" s="235">
        <v>89.7</v>
      </c>
      <c r="V482" s="235">
        <v>0</v>
      </c>
      <c r="W482" s="258">
        <v>89.7</v>
      </c>
      <c r="X482" s="283"/>
      <c r="Y482" s="283"/>
      <c r="Z482" s="283"/>
      <c r="AA482" s="283"/>
      <c r="AB482" s="283"/>
      <c r="AC482" s="283"/>
      <c r="AD482" s="283"/>
      <c r="AE482" s="164"/>
    </row>
    <row r="483" spans="1:31" ht="21.75" customHeight="1">
      <c r="A483" s="147"/>
      <c r="B483" s="297" t="s">
        <v>343</v>
      </c>
      <c r="C483" s="297"/>
      <c r="D483" s="297"/>
      <c r="E483" s="297"/>
      <c r="F483" s="297"/>
      <c r="G483" s="297"/>
      <c r="H483" s="297"/>
      <c r="I483" s="297"/>
      <c r="J483" s="297"/>
      <c r="K483" s="297"/>
      <c r="L483" s="297"/>
      <c r="M483" s="298"/>
      <c r="N483" s="195">
        <v>991</v>
      </c>
      <c r="O483" s="165">
        <v>3</v>
      </c>
      <c r="P483" s="165">
        <v>9</v>
      </c>
      <c r="Q483" s="166" t="s">
        <v>415</v>
      </c>
      <c r="R483" s="198" t="s">
        <v>27</v>
      </c>
      <c r="S483" s="281"/>
      <c r="T483" s="282"/>
      <c r="U483" s="235">
        <v>89.7</v>
      </c>
      <c r="V483" s="235">
        <v>0</v>
      </c>
      <c r="W483" s="258">
        <v>89.7</v>
      </c>
      <c r="X483" s="283"/>
      <c r="Y483" s="283"/>
      <c r="Z483" s="283"/>
      <c r="AA483" s="283"/>
      <c r="AB483" s="283"/>
      <c r="AC483" s="283"/>
      <c r="AD483" s="283"/>
      <c r="AE483" s="164"/>
    </row>
    <row r="484" spans="1:31" ht="21.75" customHeight="1">
      <c r="A484" s="147"/>
      <c r="B484" s="297" t="s">
        <v>344</v>
      </c>
      <c r="C484" s="297"/>
      <c r="D484" s="297"/>
      <c r="E484" s="297"/>
      <c r="F484" s="297"/>
      <c r="G484" s="297"/>
      <c r="H484" s="297"/>
      <c r="I484" s="297"/>
      <c r="J484" s="297"/>
      <c r="K484" s="297"/>
      <c r="L484" s="297"/>
      <c r="M484" s="298"/>
      <c r="N484" s="195">
        <v>991</v>
      </c>
      <c r="O484" s="165">
        <v>3</v>
      </c>
      <c r="P484" s="165">
        <v>9</v>
      </c>
      <c r="Q484" s="166" t="s">
        <v>415</v>
      </c>
      <c r="R484" s="198" t="s">
        <v>28</v>
      </c>
      <c r="S484" s="281"/>
      <c r="T484" s="282"/>
      <c r="U484" s="235">
        <v>70</v>
      </c>
      <c r="V484" s="235">
        <v>0</v>
      </c>
      <c r="W484" s="258">
        <v>70</v>
      </c>
      <c r="X484" s="283"/>
      <c r="Y484" s="283"/>
      <c r="Z484" s="283"/>
      <c r="AA484" s="283"/>
      <c r="AB484" s="283"/>
      <c r="AC484" s="283"/>
      <c r="AD484" s="283"/>
      <c r="AE484" s="164"/>
    </row>
    <row r="485" spans="1:31" ht="12" customHeight="1">
      <c r="A485" s="147"/>
      <c r="B485" s="297" t="s">
        <v>345</v>
      </c>
      <c r="C485" s="297"/>
      <c r="D485" s="297"/>
      <c r="E485" s="297"/>
      <c r="F485" s="297"/>
      <c r="G485" s="297"/>
      <c r="H485" s="297"/>
      <c r="I485" s="297"/>
      <c r="J485" s="297"/>
      <c r="K485" s="297"/>
      <c r="L485" s="297"/>
      <c r="M485" s="298"/>
      <c r="N485" s="195">
        <v>991</v>
      </c>
      <c r="O485" s="165">
        <v>3</v>
      </c>
      <c r="P485" s="165">
        <v>9</v>
      </c>
      <c r="Q485" s="166" t="s">
        <v>415</v>
      </c>
      <c r="R485" s="198" t="s">
        <v>29</v>
      </c>
      <c r="S485" s="281"/>
      <c r="T485" s="282"/>
      <c r="U485" s="235">
        <v>19.7</v>
      </c>
      <c r="V485" s="235">
        <v>0</v>
      </c>
      <c r="W485" s="258">
        <v>19.7</v>
      </c>
      <c r="X485" s="283"/>
      <c r="Y485" s="283"/>
      <c r="Z485" s="283"/>
      <c r="AA485" s="283"/>
      <c r="AB485" s="283"/>
      <c r="AC485" s="283"/>
      <c r="AD485" s="283"/>
      <c r="AE485" s="164"/>
    </row>
    <row r="486" spans="1:31" ht="12" customHeight="1">
      <c r="A486" s="147"/>
      <c r="B486" s="297" t="s">
        <v>416</v>
      </c>
      <c r="C486" s="297"/>
      <c r="D486" s="297"/>
      <c r="E486" s="297"/>
      <c r="F486" s="297"/>
      <c r="G486" s="297"/>
      <c r="H486" s="297"/>
      <c r="I486" s="297"/>
      <c r="J486" s="297"/>
      <c r="K486" s="297"/>
      <c r="L486" s="297"/>
      <c r="M486" s="298"/>
      <c r="N486" s="195">
        <v>991</v>
      </c>
      <c r="O486" s="165">
        <v>4</v>
      </c>
      <c r="P486" s="165">
        <v>0</v>
      </c>
      <c r="Q486" s="166">
        <v>0</v>
      </c>
      <c r="R486" s="198">
        <v>0</v>
      </c>
      <c r="S486" s="281"/>
      <c r="T486" s="282"/>
      <c r="U486" s="235">
        <v>952</v>
      </c>
      <c r="V486" s="235">
        <v>905.07</v>
      </c>
      <c r="W486" s="258">
        <v>1857.0709999999999</v>
      </c>
      <c r="X486" s="283"/>
      <c r="Y486" s="283"/>
      <c r="Z486" s="283"/>
      <c r="AA486" s="283"/>
      <c r="AB486" s="283"/>
      <c r="AC486" s="283"/>
      <c r="AD486" s="283"/>
      <c r="AE486" s="164"/>
    </row>
    <row r="487" spans="1:31" ht="12" customHeight="1">
      <c r="A487" s="147"/>
      <c r="B487" s="297" t="s">
        <v>90</v>
      </c>
      <c r="C487" s="297"/>
      <c r="D487" s="297"/>
      <c r="E487" s="297"/>
      <c r="F487" s="297"/>
      <c r="G487" s="297"/>
      <c r="H487" s="297"/>
      <c r="I487" s="297"/>
      <c r="J487" s="297"/>
      <c r="K487" s="297"/>
      <c r="L487" s="297"/>
      <c r="M487" s="298"/>
      <c r="N487" s="195">
        <v>991</v>
      </c>
      <c r="O487" s="165">
        <v>4</v>
      </c>
      <c r="P487" s="165">
        <v>9</v>
      </c>
      <c r="Q487" s="166">
        <v>0</v>
      </c>
      <c r="R487" s="198">
        <v>0</v>
      </c>
      <c r="S487" s="281"/>
      <c r="T487" s="282"/>
      <c r="U487" s="235">
        <v>872</v>
      </c>
      <c r="V487" s="235">
        <v>83.37</v>
      </c>
      <c r="W487" s="258">
        <v>955.37099999999998</v>
      </c>
      <c r="X487" s="283"/>
      <c r="Y487" s="283"/>
      <c r="Z487" s="283"/>
      <c r="AA487" s="283"/>
      <c r="AB487" s="283"/>
      <c r="AC487" s="283"/>
      <c r="AD487" s="283"/>
      <c r="AE487" s="164"/>
    </row>
    <row r="488" spans="1:31" ht="21.75" customHeight="1">
      <c r="A488" s="147"/>
      <c r="B488" s="297" t="s">
        <v>91</v>
      </c>
      <c r="C488" s="297"/>
      <c r="D488" s="297"/>
      <c r="E488" s="297"/>
      <c r="F488" s="297"/>
      <c r="G488" s="297"/>
      <c r="H488" s="297"/>
      <c r="I488" s="297"/>
      <c r="J488" s="297"/>
      <c r="K488" s="297"/>
      <c r="L488" s="297"/>
      <c r="M488" s="298"/>
      <c r="N488" s="195">
        <v>991</v>
      </c>
      <c r="O488" s="165">
        <v>4</v>
      </c>
      <c r="P488" s="165">
        <v>9</v>
      </c>
      <c r="Q488" s="166" t="s">
        <v>423</v>
      </c>
      <c r="R488" s="198">
        <v>0</v>
      </c>
      <c r="S488" s="281"/>
      <c r="T488" s="282"/>
      <c r="U488" s="235">
        <v>872</v>
      </c>
      <c r="V488" s="235">
        <v>83.37</v>
      </c>
      <c r="W488" s="258">
        <v>955.37099999999998</v>
      </c>
      <c r="X488" s="283"/>
      <c r="Y488" s="283"/>
      <c r="Z488" s="283"/>
      <c r="AA488" s="283"/>
      <c r="AB488" s="283"/>
      <c r="AC488" s="283"/>
      <c r="AD488" s="283"/>
      <c r="AE488" s="164"/>
    </row>
    <row r="489" spans="1:31" ht="21.75" customHeight="1">
      <c r="A489" s="147"/>
      <c r="B489" s="297" t="s">
        <v>299</v>
      </c>
      <c r="C489" s="297"/>
      <c r="D489" s="297"/>
      <c r="E489" s="297"/>
      <c r="F489" s="297"/>
      <c r="G489" s="297"/>
      <c r="H489" s="297"/>
      <c r="I489" s="297"/>
      <c r="J489" s="297"/>
      <c r="K489" s="297"/>
      <c r="L489" s="297"/>
      <c r="M489" s="298"/>
      <c r="N489" s="195">
        <v>991</v>
      </c>
      <c r="O489" s="165">
        <v>4</v>
      </c>
      <c r="P489" s="165">
        <v>9</v>
      </c>
      <c r="Q489" s="166" t="s">
        <v>424</v>
      </c>
      <c r="R489" s="198">
        <v>0</v>
      </c>
      <c r="S489" s="281"/>
      <c r="T489" s="282"/>
      <c r="U489" s="235">
        <v>872</v>
      </c>
      <c r="V489" s="235">
        <v>83.37</v>
      </c>
      <c r="W489" s="258">
        <v>955.37099999999998</v>
      </c>
      <c r="X489" s="283"/>
      <c r="Y489" s="283"/>
      <c r="Z489" s="283"/>
      <c r="AA489" s="283"/>
      <c r="AB489" s="283"/>
      <c r="AC489" s="283"/>
      <c r="AD489" s="283"/>
      <c r="AE489" s="164"/>
    </row>
    <row r="490" spans="1:31" ht="42.75" customHeight="1">
      <c r="A490" s="147"/>
      <c r="B490" s="297" t="s">
        <v>92</v>
      </c>
      <c r="C490" s="297"/>
      <c r="D490" s="297"/>
      <c r="E490" s="297"/>
      <c r="F490" s="297"/>
      <c r="G490" s="297"/>
      <c r="H490" s="297"/>
      <c r="I490" s="297"/>
      <c r="J490" s="297"/>
      <c r="K490" s="297"/>
      <c r="L490" s="297"/>
      <c r="M490" s="298"/>
      <c r="N490" s="195">
        <v>991</v>
      </c>
      <c r="O490" s="165">
        <v>4</v>
      </c>
      <c r="P490" s="165">
        <v>9</v>
      </c>
      <c r="Q490" s="166" t="s">
        <v>425</v>
      </c>
      <c r="R490" s="198">
        <v>0</v>
      </c>
      <c r="S490" s="281"/>
      <c r="T490" s="282"/>
      <c r="U490" s="235">
        <v>872</v>
      </c>
      <c r="V490" s="235">
        <v>83.37</v>
      </c>
      <c r="W490" s="258">
        <v>955.37099999999998</v>
      </c>
      <c r="X490" s="283"/>
      <c r="Y490" s="283"/>
      <c r="Z490" s="283"/>
      <c r="AA490" s="283"/>
      <c r="AB490" s="283"/>
      <c r="AC490" s="283"/>
      <c r="AD490" s="283"/>
      <c r="AE490" s="164"/>
    </row>
    <row r="491" spans="1:31" ht="21.75" customHeight="1">
      <c r="A491" s="147"/>
      <c r="B491" s="297" t="s">
        <v>342</v>
      </c>
      <c r="C491" s="297"/>
      <c r="D491" s="297"/>
      <c r="E491" s="297"/>
      <c r="F491" s="297"/>
      <c r="G491" s="297"/>
      <c r="H491" s="297"/>
      <c r="I491" s="297"/>
      <c r="J491" s="297"/>
      <c r="K491" s="297"/>
      <c r="L491" s="297"/>
      <c r="M491" s="298"/>
      <c r="N491" s="195">
        <v>991</v>
      </c>
      <c r="O491" s="165">
        <v>4</v>
      </c>
      <c r="P491" s="165">
        <v>9</v>
      </c>
      <c r="Q491" s="166" t="s">
        <v>425</v>
      </c>
      <c r="R491" s="198" t="s">
        <v>25</v>
      </c>
      <c r="S491" s="281"/>
      <c r="T491" s="282"/>
      <c r="U491" s="235">
        <v>872</v>
      </c>
      <c r="V491" s="235">
        <v>83.37</v>
      </c>
      <c r="W491" s="258">
        <v>955.37099999999998</v>
      </c>
      <c r="X491" s="283"/>
      <c r="Y491" s="283"/>
      <c r="Z491" s="283"/>
      <c r="AA491" s="283"/>
      <c r="AB491" s="283"/>
      <c r="AC491" s="283"/>
      <c r="AD491" s="283"/>
      <c r="AE491" s="164"/>
    </row>
    <row r="492" spans="1:31" ht="21.75" customHeight="1">
      <c r="A492" s="147"/>
      <c r="B492" s="297" t="s">
        <v>343</v>
      </c>
      <c r="C492" s="297"/>
      <c r="D492" s="297"/>
      <c r="E492" s="297"/>
      <c r="F492" s="297"/>
      <c r="G492" s="297"/>
      <c r="H492" s="297"/>
      <c r="I492" s="297"/>
      <c r="J492" s="297"/>
      <c r="K492" s="297"/>
      <c r="L492" s="297"/>
      <c r="M492" s="298"/>
      <c r="N492" s="195">
        <v>991</v>
      </c>
      <c r="O492" s="165">
        <v>4</v>
      </c>
      <c r="P492" s="165">
        <v>9</v>
      </c>
      <c r="Q492" s="166" t="s">
        <v>425</v>
      </c>
      <c r="R492" s="198" t="s">
        <v>27</v>
      </c>
      <c r="S492" s="281"/>
      <c r="T492" s="282"/>
      <c r="U492" s="235">
        <v>872</v>
      </c>
      <c r="V492" s="235">
        <v>83.37</v>
      </c>
      <c r="W492" s="258">
        <v>955.37099999999998</v>
      </c>
      <c r="X492" s="283"/>
      <c r="Y492" s="283"/>
      <c r="Z492" s="283"/>
      <c r="AA492" s="283"/>
      <c r="AB492" s="283"/>
      <c r="AC492" s="283"/>
      <c r="AD492" s="283"/>
      <c r="AE492" s="164"/>
    </row>
    <row r="493" spans="1:31" ht="12" customHeight="1">
      <c r="A493" s="147"/>
      <c r="B493" s="297" t="s">
        <v>345</v>
      </c>
      <c r="C493" s="297"/>
      <c r="D493" s="297"/>
      <c r="E493" s="297"/>
      <c r="F493" s="297"/>
      <c r="G493" s="297"/>
      <c r="H493" s="297"/>
      <c r="I493" s="297"/>
      <c r="J493" s="297"/>
      <c r="K493" s="297"/>
      <c r="L493" s="297"/>
      <c r="M493" s="298"/>
      <c r="N493" s="195">
        <v>991</v>
      </c>
      <c r="O493" s="165">
        <v>4</v>
      </c>
      <c r="P493" s="165">
        <v>9</v>
      </c>
      <c r="Q493" s="166" t="s">
        <v>425</v>
      </c>
      <c r="R493" s="198" t="s">
        <v>29</v>
      </c>
      <c r="S493" s="281"/>
      <c r="T493" s="282"/>
      <c r="U493" s="235">
        <v>872</v>
      </c>
      <c r="V493" s="235">
        <v>83.37</v>
      </c>
      <c r="W493" s="258">
        <v>955.37099999999998</v>
      </c>
      <c r="X493" s="283"/>
      <c r="Y493" s="283"/>
      <c r="Z493" s="283"/>
      <c r="AA493" s="283"/>
      <c r="AB493" s="283"/>
      <c r="AC493" s="283"/>
      <c r="AD493" s="283"/>
      <c r="AE493" s="164"/>
    </row>
    <row r="494" spans="1:31" ht="12" customHeight="1">
      <c r="A494" s="147"/>
      <c r="B494" s="297" t="s">
        <v>426</v>
      </c>
      <c r="C494" s="297"/>
      <c r="D494" s="297"/>
      <c r="E494" s="297"/>
      <c r="F494" s="297"/>
      <c r="G494" s="297"/>
      <c r="H494" s="297"/>
      <c r="I494" s="297"/>
      <c r="J494" s="297"/>
      <c r="K494" s="297"/>
      <c r="L494" s="297"/>
      <c r="M494" s="298"/>
      <c r="N494" s="195">
        <v>991</v>
      </c>
      <c r="O494" s="165">
        <v>4</v>
      </c>
      <c r="P494" s="165">
        <v>12</v>
      </c>
      <c r="Q494" s="166">
        <v>0</v>
      </c>
      <c r="R494" s="198">
        <v>0</v>
      </c>
      <c r="S494" s="281"/>
      <c r="T494" s="282"/>
      <c r="U494" s="235">
        <v>80</v>
      </c>
      <c r="V494" s="235">
        <v>821.7</v>
      </c>
      <c r="W494" s="258">
        <v>901.7</v>
      </c>
      <c r="X494" s="283"/>
      <c r="Y494" s="283"/>
      <c r="Z494" s="283"/>
      <c r="AA494" s="283"/>
      <c r="AB494" s="283"/>
      <c r="AC494" s="283"/>
      <c r="AD494" s="283"/>
      <c r="AE494" s="164"/>
    </row>
    <row r="495" spans="1:31" ht="32.25" customHeight="1">
      <c r="A495" s="147"/>
      <c r="B495" s="297" t="s">
        <v>93</v>
      </c>
      <c r="C495" s="297"/>
      <c r="D495" s="297"/>
      <c r="E495" s="297"/>
      <c r="F495" s="297"/>
      <c r="G495" s="297"/>
      <c r="H495" s="297"/>
      <c r="I495" s="297"/>
      <c r="J495" s="297"/>
      <c r="K495" s="297"/>
      <c r="L495" s="297"/>
      <c r="M495" s="298"/>
      <c r="N495" s="195">
        <v>991</v>
      </c>
      <c r="O495" s="165">
        <v>4</v>
      </c>
      <c r="P495" s="165">
        <v>12</v>
      </c>
      <c r="Q495" s="166" t="s">
        <v>427</v>
      </c>
      <c r="R495" s="198">
        <v>0</v>
      </c>
      <c r="S495" s="281"/>
      <c r="T495" s="282"/>
      <c r="U495" s="235">
        <v>80</v>
      </c>
      <c r="V495" s="235">
        <v>821.7</v>
      </c>
      <c r="W495" s="258">
        <v>901.7</v>
      </c>
      <c r="X495" s="283"/>
      <c r="Y495" s="283"/>
      <c r="Z495" s="283"/>
      <c r="AA495" s="283"/>
      <c r="AB495" s="283"/>
      <c r="AC495" s="283"/>
      <c r="AD495" s="283"/>
      <c r="AE495" s="164"/>
    </row>
    <row r="496" spans="1:31" ht="21.75" customHeight="1">
      <c r="A496" s="147"/>
      <c r="B496" s="297" t="s">
        <v>94</v>
      </c>
      <c r="C496" s="297"/>
      <c r="D496" s="297"/>
      <c r="E496" s="297"/>
      <c r="F496" s="297"/>
      <c r="G496" s="297"/>
      <c r="H496" s="297"/>
      <c r="I496" s="297"/>
      <c r="J496" s="297"/>
      <c r="K496" s="297"/>
      <c r="L496" s="297"/>
      <c r="M496" s="298"/>
      <c r="N496" s="195">
        <v>991</v>
      </c>
      <c r="O496" s="165">
        <v>4</v>
      </c>
      <c r="P496" s="165">
        <v>12</v>
      </c>
      <c r="Q496" s="166" t="s">
        <v>428</v>
      </c>
      <c r="R496" s="198">
        <v>0</v>
      </c>
      <c r="S496" s="281"/>
      <c r="T496" s="282"/>
      <c r="U496" s="235">
        <v>80</v>
      </c>
      <c r="V496" s="235">
        <v>821.7</v>
      </c>
      <c r="W496" s="258">
        <v>901.7</v>
      </c>
      <c r="X496" s="283"/>
      <c r="Y496" s="283"/>
      <c r="Z496" s="283"/>
      <c r="AA496" s="283"/>
      <c r="AB496" s="283"/>
      <c r="AC496" s="283"/>
      <c r="AD496" s="283"/>
      <c r="AE496" s="164"/>
    </row>
    <row r="497" spans="1:31" ht="21.75" customHeight="1">
      <c r="A497" s="147"/>
      <c r="B497" s="297" t="s">
        <v>95</v>
      </c>
      <c r="C497" s="297"/>
      <c r="D497" s="297"/>
      <c r="E497" s="297"/>
      <c r="F497" s="297"/>
      <c r="G497" s="297"/>
      <c r="H497" s="297"/>
      <c r="I497" s="297"/>
      <c r="J497" s="297"/>
      <c r="K497" s="297"/>
      <c r="L497" s="297"/>
      <c r="M497" s="298"/>
      <c r="N497" s="195">
        <v>991</v>
      </c>
      <c r="O497" s="165">
        <v>4</v>
      </c>
      <c r="P497" s="165">
        <v>12</v>
      </c>
      <c r="Q497" s="166" t="s">
        <v>429</v>
      </c>
      <c r="R497" s="198">
        <v>0</v>
      </c>
      <c r="S497" s="281"/>
      <c r="T497" s="282"/>
      <c r="U497" s="235">
        <v>80</v>
      </c>
      <c r="V497" s="235">
        <v>821.7</v>
      </c>
      <c r="W497" s="258">
        <v>901.7</v>
      </c>
      <c r="X497" s="283"/>
      <c r="Y497" s="283"/>
      <c r="Z497" s="283"/>
      <c r="AA497" s="283"/>
      <c r="AB497" s="283"/>
      <c r="AC497" s="283"/>
      <c r="AD497" s="283"/>
      <c r="AE497" s="164"/>
    </row>
    <row r="498" spans="1:31" ht="21.75" customHeight="1">
      <c r="A498" s="147"/>
      <c r="B498" s="297" t="s">
        <v>342</v>
      </c>
      <c r="C498" s="297"/>
      <c r="D498" s="297"/>
      <c r="E498" s="297"/>
      <c r="F498" s="297"/>
      <c r="G498" s="297"/>
      <c r="H498" s="297"/>
      <c r="I498" s="297"/>
      <c r="J498" s="297"/>
      <c r="K498" s="297"/>
      <c r="L498" s="297"/>
      <c r="M498" s="298"/>
      <c r="N498" s="195">
        <v>991</v>
      </c>
      <c r="O498" s="165">
        <v>4</v>
      </c>
      <c r="P498" s="165">
        <v>12</v>
      </c>
      <c r="Q498" s="166" t="s">
        <v>429</v>
      </c>
      <c r="R498" s="198" t="s">
        <v>25</v>
      </c>
      <c r="S498" s="281"/>
      <c r="T498" s="282"/>
      <c r="U498" s="235">
        <v>80</v>
      </c>
      <c r="V498" s="235">
        <v>821.7</v>
      </c>
      <c r="W498" s="258">
        <v>901.7</v>
      </c>
      <c r="X498" s="283"/>
      <c r="Y498" s="283"/>
      <c r="Z498" s="283"/>
      <c r="AA498" s="283"/>
      <c r="AB498" s="283"/>
      <c r="AC498" s="283"/>
      <c r="AD498" s="283"/>
      <c r="AE498" s="164"/>
    </row>
    <row r="499" spans="1:31" ht="21.75" customHeight="1">
      <c r="A499" s="147"/>
      <c r="B499" s="297" t="s">
        <v>343</v>
      </c>
      <c r="C499" s="297"/>
      <c r="D499" s="297"/>
      <c r="E499" s="297"/>
      <c r="F499" s="297"/>
      <c r="G499" s="297"/>
      <c r="H499" s="297"/>
      <c r="I499" s="297"/>
      <c r="J499" s="297"/>
      <c r="K499" s="297"/>
      <c r="L499" s="297"/>
      <c r="M499" s="298"/>
      <c r="N499" s="195">
        <v>991</v>
      </c>
      <c r="O499" s="165">
        <v>4</v>
      </c>
      <c r="P499" s="165">
        <v>12</v>
      </c>
      <c r="Q499" s="166" t="s">
        <v>429</v>
      </c>
      <c r="R499" s="198" t="s">
        <v>27</v>
      </c>
      <c r="S499" s="281"/>
      <c r="T499" s="282"/>
      <c r="U499" s="235">
        <v>80</v>
      </c>
      <c r="V499" s="235">
        <v>821.7</v>
      </c>
      <c r="W499" s="258">
        <v>901.7</v>
      </c>
      <c r="X499" s="283"/>
      <c r="Y499" s="283"/>
      <c r="Z499" s="283"/>
      <c r="AA499" s="283"/>
      <c r="AB499" s="283"/>
      <c r="AC499" s="283"/>
      <c r="AD499" s="283"/>
      <c r="AE499" s="164"/>
    </row>
    <row r="500" spans="1:31" ht="12" customHeight="1">
      <c r="A500" s="147"/>
      <c r="B500" s="297" t="s">
        <v>345</v>
      </c>
      <c r="C500" s="297"/>
      <c r="D500" s="297"/>
      <c r="E500" s="297"/>
      <c r="F500" s="297"/>
      <c r="G500" s="297"/>
      <c r="H500" s="297"/>
      <c r="I500" s="297"/>
      <c r="J500" s="297"/>
      <c r="K500" s="297"/>
      <c r="L500" s="297"/>
      <c r="M500" s="298"/>
      <c r="N500" s="195">
        <v>991</v>
      </c>
      <c r="O500" s="165">
        <v>4</v>
      </c>
      <c r="P500" s="165">
        <v>12</v>
      </c>
      <c r="Q500" s="166" t="s">
        <v>429</v>
      </c>
      <c r="R500" s="198" t="s">
        <v>29</v>
      </c>
      <c r="S500" s="281"/>
      <c r="T500" s="282"/>
      <c r="U500" s="235">
        <v>80</v>
      </c>
      <c r="V500" s="235">
        <v>821.7</v>
      </c>
      <c r="W500" s="258">
        <v>901.7</v>
      </c>
      <c r="X500" s="283"/>
      <c r="Y500" s="283"/>
      <c r="Z500" s="283"/>
      <c r="AA500" s="283"/>
      <c r="AB500" s="283"/>
      <c r="AC500" s="283"/>
      <c r="AD500" s="283"/>
      <c r="AE500" s="164"/>
    </row>
    <row r="501" spans="1:31" ht="12" customHeight="1">
      <c r="A501" s="147"/>
      <c r="B501" s="297" t="s">
        <v>430</v>
      </c>
      <c r="C501" s="297"/>
      <c r="D501" s="297"/>
      <c r="E501" s="297"/>
      <c r="F501" s="297"/>
      <c r="G501" s="297"/>
      <c r="H501" s="297"/>
      <c r="I501" s="297"/>
      <c r="J501" s="297"/>
      <c r="K501" s="297"/>
      <c r="L501" s="297"/>
      <c r="M501" s="298"/>
      <c r="N501" s="195">
        <v>991</v>
      </c>
      <c r="O501" s="165">
        <v>5</v>
      </c>
      <c r="P501" s="165">
        <v>0</v>
      </c>
      <c r="Q501" s="166">
        <v>0</v>
      </c>
      <c r="R501" s="198">
        <v>0</v>
      </c>
      <c r="S501" s="281"/>
      <c r="T501" s="282"/>
      <c r="U501" s="235">
        <v>3669</v>
      </c>
      <c r="V501" s="235">
        <v>0</v>
      </c>
      <c r="W501" s="258">
        <v>3669</v>
      </c>
      <c r="X501" s="283"/>
      <c r="Y501" s="283"/>
      <c r="Z501" s="283"/>
      <c r="AA501" s="283"/>
      <c r="AB501" s="283"/>
      <c r="AC501" s="283"/>
      <c r="AD501" s="283"/>
      <c r="AE501" s="164"/>
    </row>
    <row r="502" spans="1:31" ht="12" customHeight="1">
      <c r="A502" s="147"/>
      <c r="B502" s="297" t="s">
        <v>166</v>
      </c>
      <c r="C502" s="297"/>
      <c r="D502" s="297"/>
      <c r="E502" s="297"/>
      <c r="F502" s="297"/>
      <c r="G502" s="297"/>
      <c r="H502" s="297"/>
      <c r="I502" s="297"/>
      <c r="J502" s="297"/>
      <c r="K502" s="297"/>
      <c r="L502" s="297"/>
      <c r="M502" s="298"/>
      <c r="N502" s="195">
        <v>991</v>
      </c>
      <c r="O502" s="165">
        <v>5</v>
      </c>
      <c r="P502" s="165">
        <v>2</v>
      </c>
      <c r="Q502" s="166">
        <v>0</v>
      </c>
      <c r="R502" s="198">
        <v>0</v>
      </c>
      <c r="S502" s="281"/>
      <c r="T502" s="282"/>
      <c r="U502" s="235">
        <v>2864</v>
      </c>
      <c r="V502" s="235">
        <v>0</v>
      </c>
      <c r="W502" s="258">
        <v>2864</v>
      </c>
      <c r="X502" s="283"/>
      <c r="Y502" s="283"/>
      <c r="Z502" s="283"/>
      <c r="AA502" s="283"/>
      <c r="AB502" s="283"/>
      <c r="AC502" s="283"/>
      <c r="AD502" s="283"/>
      <c r="AE502" s="164"/>
    </row>
    <row r="503" spans="1:31" ht="21.75" customHeight="1">
      <c r="A503" s="147"/>
      <c r="B503" s="297" t="s">
        <v>91</v>
      </c>
      <c r="C503" s="297"/>
      <c r="D503" s="297"/>
      <c r="E503" s="297"/>
      <c r="F503" s="297"/>
      <c r="G503" s="297"/>
      <c r="H503" s="297"/>
      <c r="I503" s="297"/>
      <c r="J503" s="297"/>
      <c r="K503" s="297"/>
      <c r="L503" s="297"/>
      <c r="M503" s="298"/>
      <c r="N503" s="195">
        <v>991</v>
      </c>
      <c r="O503" s="165">
        <v>5</v>
      </c>
      <c r="P503" s="165">
        <v>2</v>
      </c>
      <c r="Q503" s="166" t="s">
        <v>423</v>
      </c>
      <c r="R503" s="198">
        <v>0</v>
      </c>
      <c r="S503" s="281"/>
      <c r="T503" s="282"/>
      <c r="U503" s="235">
        <v>2864</v>
      </c>
      <c r="V503" s="235">
        <v>0</v>
      </c>
      <c r="W503" s="258">
        <v>2864</v>
      </c>
      <c r="X503" s="283"/>
      <c r="Y503" s="283"/>
      <c r="Z503" s="283"/>
      <c r="AA503" s="283"/>
      <c r="AB503" s="283"/>
      <c r="AC503" s="283"/>
      <c r="AD503" s="283"/>
      <c r="AE503" s="164"/>
    </row>
    <row r="504" spans="1:31" ht="21.75" customHeight="1">
      <c r="A504" s="147"/>
      <c r="B504" s="297" t="s">
        <v>299</v>
      </c>
      <c r="C504" s="297"/>
      <c r="D504" s="297"/>
      <c r="E504" s="297"/>
      <c r="F504" s="297"/>
      <c r="G504" s="297"/>
      <c r="H504" s="297"/>
      <c r="I504" s="297"/>
      <c r="J504" s="297"/>
      <c r="K504" s="297"/>
      <c r="L504" s="297"/>
      <c r="M504" s="298"/>
      <c r="N504" s="195">
        <v>991</v>
      </c>
      <c r="O504" s="165">
        <v>5</v>
      </c>
      <c r="P504" s="165">
        <v>2</v>
      </c>
      <c r="Q504" s="166" t="s">
        <v>424</v>
      </c>
      <c r="R504" s="198">
        <v>0</v>
      </c>
      <c r="S504" s="281"/>
      <c r="T504" s="282"/>
      <c r="U504" s="235">
        <v>2864</v>
      </c>
      <c r="V504" s="235">
        <v>0</v>
      </c>
      <c r="W504" s="258">
        <v>2864</v>
      </c>
      <c r="X504" s="283"/>
      <c r="Y504" s="283"/>
      <c r="Z504" s="283"/>
      <c r="AA504" s="283"/>
      <c r="AB504" s="283"/>
      <c r="AC504" s="283"/>
      <c r="AD504" s="283"/>
      <c r="AE504" s="164"/>
    </row>
    <row r="505" spans="1:31" ht="21.75" customHeight="1">
      <c r="A505" s="147"/>
      <c r="B505" s="297" t="s">
        <v>24</v>
      </c>
      <c r="C505" s="297"/>
      <c r="D505" s="297"/>
      <c r="E505" s="297"/>
      <c r="F505" s="297"/>
      <c r="G505" s="297"/>
      <c r="H505" s="297"/>
      <c r="I505" s="297"/>
      <c r="J505" s="297"/>
      <c r="K505" s="297"/>
      <c r="L505" s="297"/>
      <c r="M505" s="298"/>
      <c r="N505" s="195">
        <v>991</v>
      </c>
      <c r="O505" s="165">
        <v>5</v>
      </c>
      <c r="P505" s="165">
        <v>2</v>
      </c>
      <c r="Q505" s="166" t="s">
        <v>431</v>
      </c>
      <c r="R505" s="198">
        <v>0</v>
      </c>
      <c r="S505" s="281"/>
      <c r="T505" s="282"/>
      <c r="U505" s="235">
        <v>2864</v>
      </c>
      <c r="V505" s="235">
        <v>0</v>
      </c>
      <c r="W505" s="258">
        <v>2864</v>
      </c>
      <c r="X505" s="283"/>
      <c r="Y505" s="283"/>
      <c r="Z505" s="283"/>
      <c r="AA505" s="283"/>
      <c r="AB505" s="283"/>
      <c r="AC505" s="283"/>
      <c r="AD505" s="283"/>
      <c r="AE505" s="164"/>
    </row>
    <row r="506" spans="1:31" ht="21.75" customHeight="1">
      <c r="A506" s="147"/>
      <c r="B506" s="297" t="s">
        <v>342</v>
      </c>
      <c r="C506" s="297"/>
      <c r="D506" s="297"/>
      <c r="E506" s="297"/>
      <c r="F506" s="297"/>
      <c r="G506" s="297"/>
      <c r="H506" s="297"/>
      <c r="I506" s="297"/>
      <c r="J506" s="297"/>
      <c r="K506" s="297"/>
      <c r="L506" s="297"/>
      <c r="M506" s="298"/>
      <c r="N506" s="195">
        <v>991</v>
      </c>
      <c r="O506" s="165">
        <v>5</v>
      </c>
      <c r="P506" s="165">
        <v>2</v>
      </c>
      <c r="Q506" s="166" t="s">
        <v>431</v>
      </c>
      <c r="R506" s="198" t="s">
        <v>25</v>
      </c>
      <c r="S506" s="281"/>
      <c r="T506" s="282"/>
      <c r="U506" s="235">
        <v>2864</v>
      </c>
      <c r="V506" s="235">
        <v>0</v>
      </c>
      <c r="W506" s="258">
        <v>2864</v>
      </c>
      <c r="X506" s="283"/>
      <c r="Y506" s="283"/>
      <c r="Z506" s="283"/>
      <c r="AA506" s="283"/>
      <c r="AB506" s="283"/>
      <c r="AC506" s="283"/>
      <c r="AD506" s="283"/>
      <c r="AE506" s="164"/>
    </row>
    <row r="507" spans="1:31" ht="21.75" customHeight="1">
      <c r="A507" s="147"/>
      <c r="B507" s="297" t="s">
        <v>343</v>
      </c>
      <c r="C507" s="297"/>
      <c r="D507" s="297"/>
      <c r="E507" s="297"/>
      <c r="F507" s="297"/>
      <c r="G507" s="297"/>
      <c r="H507" s="297"/>
      <c r="I507" s="297"/>
      <c r="J507" s="297"/>
      <c r="K507" s="297"/>
      <c r="L507" s="297"/>
      <c r="M507" s="298"/>
      <c r="N507" s="195">
        <v>991</v>
      </c>
      <c r="O507" s="165">
        <v>5</v>
      </c>
      <c r="P507" s="165">
        <v>2</v>
      </c>
      <c r="Q507" s="166" t="s">
        <v>431</v>
      </c>
      <c r="R507" s="198" t="s">
        <v>27</v>
      </c>
      <c r="S507" s="281"/>
      <c r="T507" s="282"/>
      <c r="U507" s="235">
        <v>2864</v>
      </c>
      <c r="V507" s="235">
        <v>0</v>
      </c>
      <c r="W507" s="258">
        <v>2864</v>
      </c>
      <c r="X507" s="283"/>
      <c r="Y507" s="283"/>
      <c r="Z507" s="283"/>
      <c r="AA507" s="283"/>
      <c r="AB507" s="283"/>
      <c r="AC507" s="283"/>
      <c r="AD507" s="283"/>
      <c r="AE507" s="164"/>
    </row>
    <row r="508" spans="1:31" ht="12" customHeight="1">
      <c r="A508" s="147"/>
      <c r="B508" s="297" t="s">
        <v>345</v>
      </c>
      <c r="C508" s="297"/>
      <c r="D508" s="297"/>
      <c r="E508" s="297"/>
      <c r="F508" s="297"/>
      <c r="G508" s="297"/>
      <c r="H508" s="297"/>
      <c r="I508" s="297"/>
      <c r="J508" s="297"/>
      <c r="K508" s="297"/>
      <c r="L508" s="297"/>
      <c r="M508" s="298"/>
      <c r="N508" s="195">
        <v>991</v>
      </c>
      <c r="O508" s="165">
        <v>5</v>
      </c>
      <c r="P508" s="165">
        <v>2</v>
      </c>
      <c r="Q508" s="166" t="s">
        <v>431</v>
      </c>
      <c r="R508" s="198" t="s">
        <v>29</v>
      </c>
      <c r="S508" s="281"/>
      <c r="T508" s="282"/>
      <c r="U508" s="235">
        <v>2864</v>
      </c>
      <c r="V508" s="235">
        <v>0</v>
      </c>
      <c r="W508" s="258">
        <v>2864</v>
      </c>
      <c r="X508" s="283"/>
      <c r="Y508" s="283"/>
      <c r="Z508" s="283"/>
      <c r="AA508" s="283"/>
      <c r="AB508" s="283"/>
      <c r="AC508" s="283"/>
      <c r="AD508" s="283"/>
      <c r="AE508" s="164"/>
    </row>
    <row r="509" spans="1:31" ht="12" customHeight="1">
      <c r="A509" s="147"/>
      <c r="B509" s="297" t="s">
        <v>96</v>
      </c>
      <c r="C509" s="297"/>
      <c r="D509" s="297"/>
      <c r="E509" s="297"/>
      <c r="F509" s="297"/>
      <c r="G509" s="297"/>
      <c r="H509" s="297"/>
      <c r="I509" s="297"/>
      <c r="J509" s="297"/>
      <c r="K509" s="297"/>
      <c r="L509" s="297"/>
      <c r="M509" s="298"/>
      <c r="N509" s="195">
        <v>991</v>
      </c>
      <c r="O509" s="165">
        <v>5</v>
      </c>
      <c r="P509" s="165">
        <v>3</v>
      </c>
      <c r="Q509" s="166">
        <v>0</v>
      </c>
      <c r="R509" s="198">
        <v>0</v>
      </c>
      <c r="S509" s="281"/>
      <c r="T509" s="282"/>
      <c r="U509" s="235">
        <v>805</v>
      </c>
      <c r="V509" s="235">
        <v>0</v>
      </c>
      <c r="W509" s="258">
        <v>805</v>
      </c>
      <c r="X509" s="283"/>
      <c r="Y509" s="283"/>
      <c r="Z509" s="283"/>
      <c r="AA509" s="283"/>
      <c r="AB509" s="283"/>
      <c r="AC509" s="283"/>
      <c r="AD509" s="283"/>
      <c r="AE509" s="164"/>
    </row>
    <row r="510" spans="1:31" ht="21.75" customHeight="1">
      <c r="A510" s="147"/>
      <c r="B510" s="297" t="s">
        <v>91</v>
      </c>
      <c r="C510" s="297"/>
      <c r="D510" s="297"/>
      <c r="E510" s="297"/>
      <c r="F510" s="297"/>
      <c r="G510" s="297"/>
      <c r="H510" s="297"/>
      <c r="I510" s="297"/>
      <c r="J510" s="297"/>
      <c r="K510" s="297"/>
      <c r="L510" s="297"/>
      <c r="M510" s="298"/>
      <c r="N510" s="195">
        <v>991</v>
      </c>
      <c r="O510" s="165">
        <v>5</v>
      </c>
      <c r="P510" s="165">
        <v>3</v>
      </c>
      <c r="Q510" s="166" t="s">
        <v>423</v>
      </c>
      <c r="R510" s="198">
        <v>0</v>
      </c>
      <c r="S510" s="281"/>
      <c r="T510" s="282"/>
      <c r="U510" s="235">
        <v>805</v>
      </c>
      <c r="V510" s="235">
        <v>0</v>
      </c>
      <c r="W510" s="258">
        <v>805</v>
      </c>
      <c r="X510" s="283"/>
      <c r="Y510" s="283"/>
      <c r="Z510" s="283"/>
      <c r="AA510" s="283"/>
      <c r="AB510" s="283"/>
      <c r="AC510" s="283"/>
      <c r="AD510" s="283"/>
      <c r="AE510" s="164"/>
    </row>
    <row r="511" spans="1:31" ht="12" customHeight="1">
      <c r="A511" s="147"/>
      <c r="B511" s="297" t="s">
        <v>97</v>
      </c>
      <c r="C511" s="297"/>
      <c r="D511" s="297"/>
      <c r="E511" s="297"/>
      <c r="F511" s="297"/>
      <c r="G511" s="297"/>
      <c r="H511" s="297"/>
      <c r="I511" s="297"/>
      <c r="J511" s="297"/>
      <c r="K511" s="297"/>
      <c r="L511" s="297"/>
      <c r="M511" s="298"/>
      <c r="N511" s="195">
        <v>991</v>
      </c>
      <c r="O511" s="165">
        <v>5</v>
      </c>
      <c r="P511" s="165">
        <v>3</v>
      </c>
      <c r="Q511" s="166" t="s">
        <v>432</v>
      </c>
      <c r="R511" s="198">
        <v>0</v>
      </c>
      <c r="S511" s="281"/>
      <c r="T511" s="282"/>
      <c r="U511" s="235">
        <v>805</v>
      </c>
      <c r="V511" s="235">
        <v>0</v>
      </c>
      <c r="W511" s="258">
        <v>805</v>
      </c>
      <c r="X511" s="283"/>
      <c r="Y511" s="283"/>
      <c r="Z511" s="283"/>
      <c r="AA511" s="283"/>
      <c r="AB511" s="283"/>
      <c r="AC511" s="283"/>
      <c r="AD511" s="283"/>
      <c r="AE511" s="164"/>
    </row>
    <row r="512" spans="1:31" ht="12" customHeight="1">
      <c r="A512" s="147"/>
      <c r="B512" s="297" t="s">
        <v>98</v>
      </c>
      <c r="C512" s="297"/>
      <c r="D512" s="297"/>
      <c r="E512" s="297"/>
      <c r="F512" s="297"/>
      <c r="G512" s="297"/>
      <c r="H512" s="297"/>
      <c r="I512" s="297"/>
      <c r="J512" s="297"/>
      <c r="K512" s="297"/>
      <c r="L512" s="297"/>
      <c r="M512" s="298"/>
      <c r="N512" s="195">
        <v>991</v>
      </c>
      <c r="O512" s="165">
        <v>5</v>
      </c>
      <c r="P512" s="165">
        <v>3</v>
      </c>
      <c r="Q512" s="166" t="s">
        <v>433</v>
      </c>
      <c r="R512" s="198">
        <v>0</v>
      </c>
      <c r="S512" s="281"/>
      <c r="T512" s="282"/>
      <c r="U512" s="235">
        <v>805</v>
      </c>
      <c r="V512" s="235">
        <v>0</v>
      </c>
      <c r="W512" s="258">
        <v>805</v>
      </c>
      <c r="X512" s="283"/>
      <c r="Y512" s="283"/>
      <c r="Z512" s="283"/>
      <c r="AA512" s="283"/>
      <c r="AB512" s="283"/>
      <c r="AC512" s="283"/>
      <c r="AD512" s="283"/>
      <c r="AE512" s="164"/>
    </row>
    <row r="513" spans="1:31" ht="21.75" customHeight="1">
      <c r="A513" s="147"/>
      <c r="B513" s="297" t="s">
        <v>342</v>
      </c>
      <c r="C513" s="297"/>
      <c r="D513" s="297"/>
      <c r="E513" s="297"/>
      <c r="F513" s="297"/>
      <c r="G513" s="297"/>
      <c r="H513" s="297"/>
      <c r="I513" s="297"/>
      <c r="J513" s="297"/>
      <c r="K513" s="297"/>
      <c r="L513" s="297"/>
      <c r="M513" s="298"/>
      <c r="N513" s="195">
        <v>991</v>
      </c>
      <c r="O513" s="165">
        <v>5</v>
      </c>
      <c r="P513" s="165">
        <v>3</v>
      </c>
      <c r="Q513" s="166" t="s">
        <v>433</v>
      </c>
      <c r="R513" s="198" t="s">
        <v>25</v>
      </c>
      <c r="S513" s="281"/>
      <c r="T513" s="282"/>
      <c r="U513" s="235">
        <v>805</v>
      </c>
      <c r="V513" s="235">
        <v>0</v>
      </c>
      <c r="W513" s="258">
        <v>805</v>
      </c>
      <c r="X513" s="283"/>
      <c r="Y513" s="283"/>
      <c r="Z513" s="283"/>
      <c r="AA513" s="283"/>
      <c r="AB513" s="283"/>
      <c r="AC513" s="283"/>
      <c r="AD513" s="283"/>
      <c r="AE513" s="164"/>
    </row>
    <row r="514" spans="1:31" ht="21.75" customHeight="1">
      <c r="A514" s="147"/>
      <c r="B514" s="297" t="s">
        <v>343</v>
      </c>
      <c r="C514" s="297"/>
      <c r="D514" s="297"/>
      <c r="E514" s="297"/>
      <c r="F514" s="297"/>
      <c r="G514" s="297"/>
      <c r="H514" s="297"/>
      <c r="I514" s="297"/>
      <c r="J514" s="297"/>
      <c r="K514" s="297"/>
      <c r="L514" s="297"/>
      <c r="M514" s="298"/>
      <c r="N514" s="195">
        <v>991</v>
      </c>
      <c r="O514" s="165">
        <v>5</v>
      </c>
      <c r="P514" s="165">
        <v>3</v>
      </c>
      <c r="Q514" s="166" t="s">
        <v>433</v>
      </c>
      <c r="R514" s="198" t="s">
        <v>27</v>
      </c>
      <c r="S514" s="281"/>
      <c r="T514" s="282"/>
      <c r="U514" s="235">
        <v>805</v>
      </c>
      <c r="V514" s="235">
        <v>0</v>
      </c>
      <c r="W514" s="258">
        <v>805</v>
      </c>
      <c r="X514" s="283"/>
      <c r="Y514" s="283"/>
      <c r="Z514" s="283"/>
      <c r="AA514" s="283"/>
      <c r="AB514" s="283"/>
      <c r="AC514" s="283"/>
      <c r="AD514" s="283"/>
      <c r="AE514" s="164"/>
    </row>
    <row r="515" spans="1:31" ht="12" customHeight="1">
      <c r="A515" s="147"/>
      <c r="B515" s="297" t="s">
        <v>345</v>
      </c>
      <c r="C515" s="297"/>
      <c r="D515" s="297"/>
      <c r="E515" s="297"/>
      <c r="F515" s="297"/>
      <c r="G515" s="297"/>
      <c r="H515" s="297"/>
      <c r="I515" s="297"/>
      <c r="J515" s="297"/>
      <c r="K515" s="297"/>
      <c r="L515" s="297"/>
      <c r="M515" s="298"/>
      <c r="N515" s="195">
        <v>991</v>
      </c>
      <c r="O515" s="165">
        <v>5</v>
      </c>
      <c r="P515" s="165">
        <v>3</v>
      </c>
      <c r="Q515" s="166" t="s">
        <v>433</v>
      </c>
      <c r="R515" s="198" t="s">
        <v>29</v>
      </c>
      <c r="S515" s="281"/>
      <c r="T515" s="282"/>
      <c r="U515" s="235">
        <v>805</v>
      </c>
      <c r="V515" s="235">
        <v>0</v>
      </c>
      <c r="W515" s="258">
        <v>805</v>
      </c>
      <c r="X515" s="283"/>
      <c r="Y515" s="283"/>
      <c r="Z515" s="283"/>
      <c r="AA515" s="283"/>
      <c r="AB515" s="283"/>
      <c r="AC515" s="283"/>
      <c r="AD515" s="283"/>
      <c r="AE515" s="164"/>
    </row>
    <row r="516" spans="1:31" ht="12" customHeight="1">
      <c r="A516" s="147"/>
      <c r="B516" s="297" t="s">
        <v>5</v>
      </c>
      <c r="C516" s="297"/>
      <c r="D516" s="297"/>
      <c r="E516" s="297"/>
      <c r="F516" s="297"/>
      <c r="G516" s="297"/>
      <c r="H516" s="297"/>
      <c r="I516" s="297"/>
      <c r="J516" s="297"/>
      <c r="K516" s="297"/>
      <c r="L516" s="297"/>
      <c r="M516" s="298"/>
      <c r="N516" s="195">
        <v>991</v>
      </c>
      <c r="O516" s="165">
        <v>7</v>
      </c>
      <c r="P516" s="165">
        <v>0</v>
      </c>
      <c r="Q516" s="166">
        <v>0</v>
      </c>
      <c r="R516" s="198">
        <v>0</v>
      </c>
      <c r="S516" s="281"/>
      <c r="T516" s="282"/>
      <c r="U516" s="235">
        <v>502.5</v>
      </c>
      <c r="V516" s="235">
        <v>-25.3</v>
      </c>
      <c r="W516" s="258">
        <v>477.2</v>
      </c>
      <c r="X516" s="283"/>
      <c r="Y516" s="283"/>
      <c r="Z516" s="283"/>
      <c r="AA516" s="283"/>
      <c r="AB516" s="283"/>
      <c r="AC516" s="283"/>
      <c r="AD516" s="283"/>
      <c r="AE516" s="164"/>
    </row>
    <row r="517" spans="1:31" ht="21.75" customHeight="1">
      <c r="A517" s="147"/>
      <c r="B517" s="297" t="s">
        <v>309</v>
      </c>
      <c r="C517" s="297"/>
      <c r="D517" s="297"/>
      <c r="E517" s="297"/>
      <c r="F517" s="297"/>
      <c r="G517" s="297"/>
      <c r="H517" s="297"/>
      <c r="I517" s="297"/>
      <c r="J517" s="297"/>
      <c r="K517" s="297"/>
      <c r="L517" s="297"/>
      <c r="M517" s="298"/>
      <c r="N517" s="195">
        <v>991</v>
      </c>
      <c r="O517" s="165">
        <v>7</v>
      </c>
      <c r="P517" s="165">
        <v>5</v>
      </c>
      <c r="Q517" s="166">
        <v>0</v>
      </c>
      <c r="R517" s="198">
        <v>0</v>
      </c>
      <c r="S517" s="281"/>
      <c r="T517" s="282"/>
      <c r="U517" s="235">
        <v>65.3</v>
      </c>
      <c r="V517" s="235">
        <v>-25.3</v>
      </c>
      <c r="W517" s="258">
        <v>40</v>
      </c>
      <c r="X517" s="283"/>
      <c r="Y517" s="283"/>
      <c r="Z517" s="283"/>
      <c r="AA517" s="283"/>
      <c r="AB517" s="283"/>
      <c r="AC517" s="283"/>
      <c r="AD517" s="283"/>
      <c r="AE517" s="164"/>
    </row>
    <row r="518" spans="1:31" ht="32.25" customHeight="1">
      <c r="A518" s="147"/>
      <c r="B518" s="297" t="s">
        <v>156</v>
      </c>
      <c r="C518" s="297"/>
      <c r="D518" s="297"/>
      <c r="E518" s="297"/>
      <c r="F518" s="297"/>
      <c r="G518" s="297"/>
      <c r="H518" s="297"/>
      <c r="I518" s="297"/>
      <c r="J518" s="297"/>
      <c r="K518" s="297"/>
      <c r="L518" s="297"/>
      <c r="M518" s="298"/>
      <c r="N518" s="195">
        <v>991</v>
      </c>
      <c r="O518" s="165">
        <v>7</v>
      </c>
      <c r="P518" s="165">
        <v>5</v>
      </c>
      <c r="Q518" s="166" t="s">
        <v>449</v>
      </c>
      <c r="R518" s="198">
        <v>0</v>
      </c>
      <c r="S518" s="281"/>
      <c r="T518" s="282"/>
      <c r="U518" s="235">
        <v>65.3</v>
      </c>
      <c r="V518" s="235">
        <v>-25.3</v>
      </c>
      <c r="W518" s="258">
        <v>40</v>
      </c>
      <c r="X518" s="283"/>
      <c r="Y518" s="283"/>
      <c r="Z518" s="283"/>
      <c r="AA518" s="283"/>
      <c r="AB518" s="283"/>
      <c r="AC518" s="283"/>
      <c r="AD518" s="283"/>
      <c r="AE518" s="164"/>
    </row>
    <row r="519" spans="1:31" ht="21.75" customHeight="1">
      <c r="A519" s="147"/>
      <c r="B519" s="297" t="s">
        <v>26</v>
      </c>
      <c r="C519" s="297"/>
      <c r="D519" s="297"/>
      <c r="E519" s="297"/>
      <c r="F519" s="297"/>
      <c r="G519" s="297"/>
      <c r="H519" s="297"/>
      <c r="I519" s="297"/>
      <c r="J519" s="297"/>
      <c r="K519" s="297"/>
      <c r="L519" s="297"/>
      <c r="M519" s="298"/>
      <c r="N519" s="195">
        <v>991</v>
      </c>
      <c r="O519" s="165">
        <v>7</v>
      </c>
      <c r="P519" s="165">
        <v>5</v>
      </c>
      <c r="Q519" s="166" t="s">
        <v>450</v>
      </c>
      <c r="R519" s="198">
        <v>0</v>
      </c>
      <c r="S519" s="281"/>
      <c r="T519" s="282"/>
      <c r="U519" s="235">
        <v>65.3</v>
      </c>
      <c r="V519" s="235">
        <v>-25.3</v>
      </c>
      <c r="W519" s="258">
        <v>40</v>
      </c>
      <c r="X519" s="283"/>
      <c r="Y519" s="283"/>
      <c r="Z519" s="283"/>
      <c r="AA519" s="283"/>
      <c r="AB519" s="283"/>
      <c r="AC519" s="283"/>
      <c r="AD519" s="283"/>
      <c r="AE519" s="164"/>
    </row>
    <row r="520" spans="1:31" ht="53.25" customHeight="1">
      <c r="A520" s="147"/>
      <c r="B520" s="297" t="s">
        <v>17</v>
      </c>
      <c r="C520" s="297"/>
      <c r="D520" s="297"/>
      <c r="E520" s="297"/>
      <c r="F520" s="297"/>
      <c r="G520" s="297"/>
      <c r="H520" s="297"/>
      <c r="I520" s="297"/>
      <c r="J520" s="297"/>
      <c r="K520" s="297"/>
      <c r="L520" s="297"/>
      <c r="M520" s="298"/>
      <c r="N520" s="195">
        <v>991</v>
      </c>
      <c r="O520" s="165">
        <v>7</v>
      </c>
      <c r="P520" s="165">
        <v>5</v>
      </c>
      <c r="Q520" s="166" t="s">
        <v>450</v>
      </c>
      <c r="R520" s="198" t="s">
        <v>18</v>
      </c>
      <c r="S520" s="281"/>
      <c r="T520" s="282"/>
      <c r="U520" s="235">
        <v>25.3</v>
      </c>
      <c r="V520" s="235">
        <v>-25.3</v>
      </c>
      <c r="W520" s="258">
        <v>0</v>
      </c>
      <c r="X520" s="283"/>
      <c r="Y520" s="283"/>
      <c r="Z520" s="283"/>
      <c r="AA520" s="283"/>
      <c r="AB520" s="283"/>
      <c r="AC520" s="283"/>
      <c r="AD520" s="283"/>
      <c r="AE520" s="164"/>
    </row>
    <row r="521" spans="1:31" ht="21.75" customHeight="1">
      <c r="A521" s="147"/>
      <c r="B521" s="297" t="s">
        <v>38</v>
      </c>
      <c r="C521" s="297"/>
      <c r="D521" s="297"/>
      <c r="E521" s="297"/>
      <c r="F521" s="297"/>
      <c r="G521" s="297"/>
      <c r="H521" s="297"/>
      <c r="I521" s="297"/>
      <c r="J521" s="297"/>
      <c r="K521" s="297"/>
      <c r="L521" s="297"/>
      <c r="M521" s="298"/>
      <c r="N521" s="195">
        <v>991</v>
      </c>
      <c r="O521" s="165">
        <v>7</v>
      </c>
      <c r="P521" s="165">
        <v>5</v>
      </c>
      <c r="Q521" s="166" t="s">
        <v>450</v>
      </c>
      <c r="R521" s="198" t="s">
        <v>39</v>
      </c>
      <c r="S521" s="281"/>
      <c r="T521" s="282"/>
      <c r="U521" s="235">
        <v>25.3</v>
      </c>
      <c r="V521" s="235">
        <v>-25.3</v>
      </c>
      <c r="W521" s="258">
        <v>0</v>
      </c>
      <c r="X521" s="283"/>
      <c r="Y521" s="283"/>
      <c r="Z521" s="283"/>
      <c r="AA521" s="283"/>
      <c r="AB521" s="283"/>
      <c r="AC521" s="283"/>
      <c r="AD521" s="283"/>
      <c r="AE521" s="164"/>
    </row>
    <row r="522" spans="1:31" ht="32.25" customHeight="1">
      <c r="A522" s="147"/>
      <c r="B522" s="297" t="s">
        <v>350</v>
      </c>
      <c r="C522" s="297"/>
      <c r="D522" s="297"/>
      <c r="E522" s="297"/>
      <c r="F522" s="297"/>
      <c r="G522" s="297"/>
      <c r="H522" s="297"/>
      <c r="I522" s="297"/>
      <c r="J522" s="297"/>
      <c r="K522" s="297"/>
      <c r="L522" s="297"/>
      <c r="M522" s="298"/>
      <c r="N522" s="195">
        <v>991</v>
      </c>
      <c r="O522" s="165">
        <v>7</v>
      </c>
      <c r="P522" s="165">
        <v>5</v>
      </c>
      <c r="Q522" s="166" t="s">
        <v>450</v>
      </c>
      <c r="R522" s="198" t="s">
        <v>41</v>
      </c>
      <c r="S522" s="281"/>
      <c r="T522" s="282"/>
      <c r="U522" s="235">
        <v>25.3</v>
      </c>
      <c r="V522" s="235">
        <v>-25.3</v>
      </c>
      <c r="W522" s="258">
        <v>0</v>
      </c>
      <c r="X522" s="283"/>
      <c r="Y522" s="283"/>
      <c r="Z522" s="283"/>
      <c r="AA522" s="283"/>
      <c r="AB522" s="283"/>
      <c r="AC522" s="283"/>
      <c r="AD522" s="283"/>
      <c r="AE522" s="164"/>
    </row>
    <row r="523" spans="1:31" ht="21.75" customHeight="1">
      <c r="A523" s="147"/>
      <c r="B523" s="297" t="s">
        <v>342</v>
      </c>
      <c r="C523" s="297"/>
      <c r="D523" s="297"/>
      <c r="E523" s="297"/>
      <c r="F523" s="297"/>
      <c r="G523" s="297"/>
      <c r="H523" s="297"/>
      <c r="I523" s="297"/>
      <c r="J523" s="297"/>
      <c r="K523" s="297"/>
      <c r="L523" s="297"/>
      <c r="M523" s="298"/>
      <c r="N523" s="195">
        <v>991</v>
      </c>
      <c r="O523" s="165">
        <v>7</v>
      </c>
      <c r="P523" s="165">
        <v>5</v>
      </c>
      <c r="Q523" s="166" t="s">
        <v>450</v>
      </c>
      <c r="R523" s="198" t="s">
        <v>25</v>
      </c>
      <c r="S523" s="281"/>
      <c r="T523" s="282"/>
      <c r="U523" s="235">
        <v>40</v>
      </c>
      <c r="V523" s="235">
        <v>0</v>
      </c>
      <c r="W523" s="258">
        <v>40</v>
      </c>
      <c r="X523" s="283"/>
      <c r="Y523" s="283"/>
      <c r="Z523" s="283"/>
      <c r="AA523" s="283"/>
      <c r="AB523" s="283"/>
      <c r="AC523" s="283"/>
      <c r="AD523" s="283"/>
      <c r="AE523" s="164"/>
    </row>
    <row r="524" spans="1:31" ht="21.75" customHeight="1">
      <c r="A524" s="147"/>
      <c r="B524" s="297" t="s">
        <v>343</v>
      </c>
      <c r="C524" s="297"/>
      <c r="D524" s="297"/>
      <c r="E524" s="297"/>
      <c r="F524" s="297"/>
      <c r="G524" s="297"/>
      <c r="H524" s="297"/>
      <c r="I524" s="297"/>
      <c r="J524" s="297"/>
      <c r="K524" s="297"/>
      <c r="L524" s="297"/>
      <c r="M524" s="298"/>
      <c r="N524" s="195">
        <v>991</v>
      </c>
      <c r="O524" s="165">
        <v>7</v>
      </c>
      <c r="P524" s="165">
        <v>5</v>
      </c>
      <c r="Q524" s="166" t="s">
        <v>450</v>
      </c>
      <c r="R524" s="198" t="s">
        <v>27</v>
      </c>
      <c r="S524" s="281"/>
      <c r="T524" s="282"/>
      <c r="U524" s="235">
        <v>40</v>
      </c>
      <c r="V524" s="235">
        <v>0</v>
      </c>
      <c r="W524" s="258">
        <v>40</v>
      </c>
      <c r="X524" s="283"/>
      <c r="Y524" s="283"/>
      <c r="Z524" s="283"/>
      <c r="AA524" s="283"/>
      <c r="AB524" s="283"/>
      <c r="AC524" s="283"/>
      <c r="AD524" s="283"/>
      <c r="AE524" s="164"/>
    </row>
    <row r="525" spans="1:31" ht="12" customHeight="1">
      <c r="A525" s="147"/>
      <c r="B525" s="297" t="s">
        <v>345</v>
      </c>
      <c r="C525" s="297"/>
      <c r="D525" s="297"/>
      <c r="E525" s="297"/>
      <c r="F525" s="297"/>
      <c r="G525" s="297"/>
      <c r="H525" s="297"/>
      <c r="I525" s="297"/>
      <c r="J525" s="297"/>
      <c r="K525" s="297"/>
      <c r="L525" s="297"/>
      <c r="M525" s="298"/>
      <c r="N525" s="195">
        <v>991</v>
      </c>
      <c r="O525" s="165">
        <v>7</v>
      </c>
      <c r="P525" s="165">
        <v>5</v>
      </c>
      <c r="Q525" s="166" t="s">
        <v>450</v>
      </c>
      <c r="R525" s="198" t="s">
        <v>29</v>
      </c>
      <c r="S525" s="281"/>
      <c r="T525" s="282"/>
      <c r="U525" s="235">
        <v>40</v>
      </c>
      <c r="V525" s="235">
        <v>0</v>
      </c>
      <c r="W525" s="258">
        <v>40</v>
      </c>
      <c r="X525" s="283"/>
      <c r="Y525" s="283"/>
      <c r="Z525" s="283"/>
      <c r="AA525" s="283"/>
      <c r="AB525" s="283"/>
      <c r="AC525" s="283"/>
      <c r="AD525" s="283"/>
      <c r="AE525" s="164"/>
    </row>
    <row r="526" spans="1:31" ht="12" customHeight="1">
      <c r="A526" s="147"/>
      <c r="B526" s="297" t="s">
        <v>76</v>
      </c>
      <c r="C526" s="297"/>
      <c r="D526" s="297"/>
      <c r="E526" s="297"/>
      <c r="F526" s="297"/>
      <c r="G526" s="297"/>
      <c r="H526" s="297"/>
      <c r="I526" s="297"/>
      <c r="J526" s="297"/>
      <c r="K526" s="297"/>
      <c r="L526" s="297"/>
      <c r="M526" s="298"/>
      <c r="N526" s="195">
        <v>991</v>
      </c>
      <c r="O526" s="165">
        <v>7</v>
      </c>
      <c r="P526" s="165">
        <v>9</v>
      </c>
      <c r="Q526" s="166">
        <v>0</v>
      </c>
      <c r="R526" s="198">
        <v>0</v>
      </c>
      <c r="S526" s="281"/>
      <c r="T526" s="282"/>
      <c r="U526" s="235">
        <v>437.2</v>
      </c>
      <c r="V526" s="235">
        <v>0</v>
      </c>
      <c r="W526" s="258">
        <v>437.2</v>
      </c>
      <c r="X526" s="283"/>
      <c r="Y526" s="283"/>
      <c r="Z526" s="283"/>
      <c r="AA526" s="283"/>
      <c r="AB526" s="283"/>
      <c r="AC526" s="283"/>
      <c r="AD526" s="283"/>
      <c r="AE526" s="164"/>
    </row>
    <row r="527" spans="1:31" ht="32.25" customHeight="1">
      <c r="A527" s="147"/>
      <c r="B527" s="297" t="s">
        <v>356</v>
      </c>
      <c r="C527" s="297"/>
      <c r="D527" s="297"/>
      <c r="E527" s="297"/>
      <c r="F527" s="297"/>
      <c r="G527" s="297"/>
      <c r="H527" s="297"/>
      <c r="I527" s="297"/>
      <c r="J527" s="297"/>
      <c r="K527" s="297"/>
      <c r="L527" s="297"/>
      <c r="M527" s="298"/>
      <c r="N527" s="195">
        <v>991</v>
      </c>
      <c r="O527" s="165">
        <v>7</v>
      </c>
      <c r="P527" s="165">
        <v>9</v>
      </c>
      <c r="Q527" s="166" t="s">
        <v>357</v>
      </c>
      <c r="R527" s="198">
        <v>0</v>
      </c>
      <c r="S527" s="281"/>
      <c r="T527" s="282"/>
      <c r="U527" s="235">
        <v>437.2</v>
      </c>
      <c r="V527" s="235">
        <v>0</v>
      </c>
      <c r="W527" s="258">
        <v>437.2</v>
      </c>
      <c r="X527" s="283"/>
      <c r="Y527" s="283"/>
      <c r="Z527" s="283"/>
      <c r="AA527" s="283"/>
      <c r="AB527" s="283"/>
      <c r="AC527" s="283"/>
      <c r="AD527" s="283"/>
      <c r="AE527" s="164"/>
    </row>
    <row r="528" spans="1:31" ht="32.25" customHeight="1">
      <c r="A528" s="147"/>
      <c r="B528" s="297" t="s">
        <v>458</v>
      </c>
      <c r="C528" s="297"/>
      <c r="D528" s="297"/>
      <c r="E528" s="297"/>
      <c r="F528" s="297"/>
      <c r="G528" s="297"/>
      <c r="H528" s="297"/>
      <c r="I528" s="297"/>
      <c r="J528" s="297"/>
      <c r="K528" s="297"/>
      <c r="L528" s="297"/>
      <c r="M528" s="298"/>
      <c r="N528" s="195">
        <v>991</v>
      </c>
      <c r="O528" s="165">
        <v>7</v>
      </c>
      <c r="P528" s="165">
        <v>9</v>
      </c>
      <c r="Q528" s="166" t="s">
        <v>459</v>
      </c>
      <c r="R528" s="198">
        <v>0</v>
      </c>
      <c r="S528" s="281"/>
      <c r="T528" s="282"/>
      <c r="U528" s="235">
        <v>437.2</v>
      </c>
      <c r="V528" s="235">
        <v>0</v>
      </c>
      <c r="W528" s="258">
        <v>437.2</v>
      </c>
      <c r="X528" s="283"/>
      <c r="Y528" s="283"/>
      <c r="Z528" s="283"/>
      <c r="AA528" s="283"/>
      <c r="AB528" s="283"/>
      <c r="AC528" s="283"/>
      <c r="AD528" s="283"/>
      <c r="AE528" s="164"/>
    </row>
    <row r="529" spans="1:31" ht="53.25" customHeight="1">
      <c r="A529" s="147"/>
      <c r="B529" s="297" t="s">
        <v>17</v>
      </c>
      <c r="C529" s="297"/>
      <c r="D529" s="297"/>
      <c r="E529" s="297"/>
      <c r="F529" s="297"/>
      <c r="G529" s="297"/>
      <c r="H529" s="297"/>
      <c r="I529" s="297"/>
      <c r="J529" s="297"/>
      <c r="K529" s="297"/>
      <c r="L529" s="297"/>
      <c r="M529" s="298"/>
      <c r="N529" s="195">
        <v>991</v>
      </c>
      <c r="O529" s="165">
        <v>7</v>
      </c>
      <c r="P529" s="165">
        <v>9</v>
      </c>
      <c r="Q529" s="166" t="s">
        <v>459</v>
      </c>
      <c r="R529" s="198" t="s">
        <v>18</v>
      </c>
      <c r="S529" s="281"/>
      <c r="T529" s="282"/>
      <c r="U529" s="235">
        <v>387.00700000000001</v>
      </c>
      <c r="V529" s="235">
        <v>0</v>
      </c>
      <c r="W529" s="258">
        <v>387.00700000000001</v>
      </c>
      <c r="X529" s="283"/>
      <c r="Y529" s="283"/>
      <c r="Z529" s="283"/>
      <c r="AA529" s="283"/>
      <c r="AB529" s="283"/>
      <c r="AC529" s="283"/>
      <c r="AD529" s="283"/>
      <c r="AE529" s="164"/>
    </row>
    <row r="530" spans="1:31" ht="21.75" customHeight="1">
      <c r="A530" s="147"/>
      <c r="B530" s="297" t="s">
        <v>38</v>
      </c>
      <c r="C530" s="297"/>
      <c r="D530" s="297"/>
      <c r="E530" s="297"/>
      <c r="F530" s="297"/>
      <c r="G530" s="297"/>
      <c r="H530" s="297"/>
      <c r="I530" s="297"/>
      <c r="J530" s="297"/>
      <c r="K530" s="297"/>
      <c r="L530" s="297"/>
      <c r="M530" s="298"/>
      <c r="N530" s="195">
        <v>991</v>
      </c>
      <c r="O530" s="165">
        <v>7</v>
      </c>
      <c r="P530" s="165">
        <v>9</v>
      </c>
      <c r="Q530" s="166" t="s">
        <v>459</v>
      </c>
      <c r="R530" s="198" t="s">
        <v>39</v>
      </c>
      <c r="S530" s="281"/>
      <c r="T530" s="282"/>
      <c r="U530" s="235">
        <v>387.00700000000001</v>
      </c>
      <c r="V530" s="235">
        <v>0</v>
      </c>
      <c r="W530" s="258">
        <v>387.00700000000001</v>
      </c>
      <c r="X530" s="283"/>
      <c r="Y530" s="283"/>
      <c r="Z530" s="283"/>
      <c r="AA530" s="283"/>
      <c r="AB530" s="283"/>
      <c r="AC530" s="283"/>
      <c r="AD530" s="283"/>
      <c r="AE530" s="164"/>
    </row>
    <row r="531" spans="1:31" ht="21.75" customHeight="1">
      <c r="A531" s="147"/>
      <c r="B531" s="297" t="s">
        <v>330</v>
      </c>
      <c r="C531" s="297"/>
      <c r="D531" s="297"/>
      <c r="E531" s="297"/>
      <c r="F531" s="297"/>
      <c r="G531" s="297"/>
      <c r="H531" s="297"/>
      <c r="I531" s="297"/>
      <c r="J531" s="297"/>
      <c r="K531" s="297"/>
      <c r="L531" s="297"/>
      <c r="M531" s="298"/>
      <c r="N531" s="195">
        <v>991</v>
      </c>
      <c r="O531" s="165">
        <v>7</v>
      </c>
      <c r="P531" s="165">
        <v>9</v>
      </c>
      <c r="Q531" s="166" t="s">
        <v>459</v>
      </c>
      <c r="R531" s="198" t="s">
        <v>40</v>
      </c>
      <c r="S531" s="281"/>
      <c r="T531" s="282"/>
      <c r="U531" s="235">
        <v>285.41199999999998</v>
      </c>
      <c r="V531" s="235">
        <v>0</v>
      </c>
      <c r="W531" s="258">
        <v>285.41199999999998</v>
      </c>
      <c r="X531" s="283"/>
      <c r="Y531" s="283"/>
      <c r="Z531" s="283"/>
      <c r="AA531" s="283"/>
      <c r="AB531" s="283"/>
      <c r="AC531" s="283"/>
      <c r="AD531" s="283"/>
      <c r="AE531" s="164"/>
    </row>
    <row r="532" spans="1:31" ht="32.25" customHeight="1">
      <c r="A532" s="147"/>
      <c r="B532" s="297" t="s">
        <v>350</v>
      </c>
      <c r="C532" s="297"/>
      <c r="D532" s="297"/>
      <c r="E532" s="297"/>
      <c r="F532" s="297"/>
      <c r="G532" s="297"/>
      <c r="H532" s="297"/>
      <c r="I532" s="297"/>
      <c r="J532" s="297"/>
      <c r="K532" s="297"/>
      <c r="L532" s="297"/>
      <c r="M532" s="298"/>
      <c r="N532" s="195">
        <v>991</v>
      </c>
      <c r="O532" s="165">
        <v>7</v>
      </c>
      <c r="P532" s="165">
        <v>9</v>
      </c>
      <c r="Q532" s="166" t="s">
        <v>459</v>
      </c>
      <c r="R532" s="198" t="s">
        <v>41</v>
      </c>
      <c r="S532" s="281"/>
      <c r="T532" s="282"/>
      <c r="U532" s="235">
        <v>15.4</v>
      </c>
      <c r="V532" s="235">
        <v>0</v>
      </c>
      <c r="W532" s="258">
        <v>15.4</v>
      </c>
      <c r="X532" s="283"/>
      <c r="Y532" s="283"/>
      <c r="Z532" s="283"/>
      <c r="AA532" s="283"/>
      <c r="AB532" s="283"/>
      <c r="AC532" s="283"/>
      <c r="AD532" s="283"/>
      <c r="AE532" s="164"/>
    </row>
    <row r="533" spans="1:31" ht="32.25" customHeight="1">
      <c r="A533" s="147"/>
      <c r="B533" s="297" t="s">
        <v>331</v>
      </c>
      <c r="C533" s="297"/>
      <c r="D533" s="297"/>
      <c r="E533" s="297"/>
      <c r="F533" s="297"/>
      <c r="G533" s="297"/>
      <c r="H533" s="297"/>
      <c r="I533" s="297"/>
      <c r="J533" s="297"/>
      <c r="K533" s="297"/>
      <c r="L533" s="297"/>
      <c r="M533" s="298"/>
      <c r="N533" s="195">
        <v>991</v>
      </c>
      <c r="O533" s="165">
        <v>7</v>
      </c>
      <c r="P533" s="165">
        <v>9</v>
      </c>
      <c r="Q533" s="166" t="s">
        <v>459</v>
      </c>
      <c r="R533" s="198" t="s">
        <v>42</v>
      </c>
      <c r="S533" s="281"/>
      <c r="T533" s="282"/>
      <c r="U533" s="235">
        <v>86.194999999999993</v>
      </c>
      <c r="V533" s="235">
        <v>0</v>
      </c>
      <c r="W533" s="258">
        <v>86.194999999999993</v>
      </c>
      <c r="X533" s="283"/>
      <c r="Y533" s="283"/>
      <c r="Z533" s="283"/>
      <c r="AA533" s="283"/>
      <c r="AB533" s="283"/>
      <c r="AC533" s="283"/>
      <c r="AD533" s="283"/>
      <c r="AE533" s="164"/>
    </row>
    <row r="534" spans="1:31" ht="21.75" customHeight="1">
      <c r="A534" s="147"/>
      <c r="B534" s="297" t="s">
        <v>342</v>
      </c>
      <c r="C534" s="297"/>
      <c r="D534" s="297"/>
      <c r="E534" s="297"/>
      <c r="F534" s="297"/>
      <c r="G534" s="297"/>
      <c r="H534" s="297"/>
      <c r="I534" s="297"/>
      <c r="J534" s="297"/>
      <c r="K534" s="297"/>
      <c r="L534" s="297"/>
      <c r="M534" s="298"/>
      <c r="N534" s="195">
        <v>991</v>
      </c>
      <c r="O534" s="165">
        <v>7</v>
      </c>
      <c r="P534" s="165">
        <v>9</v>
      </c>
      <c r="Q534" s="166" t="s">
        <v>459</v>
      </c>
      <c r="R534" s="198" t="s">
        <v>25</v>
      </c>
      <c r="S534" s="281"/>
      <c r="T534" s="282"/>
      <c r="U534" s="235">
        <v>50.192999999999998</v>
      </c>
      <c r="V534" s="235">
        <v>0</v>
      </c>
      <c r="W534" s="258">
        <v>50.192999999999998</v>
      </c>
      <c r="X534" s="283"/>
      <c r="Y534" s="283"/>
      <c r="Z534" s="283"/>
      <c r="AA534" s="283"/>
      <c r="AB534" s="283"/>
      <c r="AC534" s="283"/>
      <c r="AD534" s="283"/>
      <c r="AE534" s="164"/>
    </row>
    <row r="535" spans="1:31" ht="21.75" customHeight="1">
      <c r="A535" s="147"/>
      <c r="B535" s="297" t="s">
        <v>343</v>
      </c>
      <c r="C535" s="297"/>
      <c r="D535" s="297"/>
      <c r="E535" s="297"/>
      <c r="F535" s="297"/>
      <c r="G535" s="297"/>
      <c r="H535" s="297"/>
      <c r="I535" s="297"/>
      <c r="J535" s="297"/>
      <c r="K535" s="297"/>
      <c r="L535" s="297"/>
      <c r="M535" s="298"/>
      <c r="N535" s="195">
        <v>991</v>
      </c>
      <c r="O535" s="165">
        <v>7</v>
      </c>
      <c r="P535" s="165">
        <v>9</v>
      </c>
      <c r="Q535" s="166" t="s">
        <v>459</v>
      </c>
      <c r="R535" s="198" t="s">
        <v>27</v>
      </c>
      <c r="S535" s="281"/>
      <c r="T535" s="282"/>
      <c r="U535" s="235">
        <v>50.192999999999998</v>
      </c>
      <c r="V535" s="235">
        <v>0</v>
      </c>
      <c r="W535" s="258">
        <v>50.192999999999998</v>
      </c>
      <c r="X535" s="283"/>
      <c r="Y535" s="283"/>
      <c r="Z535" s="283"/>
      <c r="AA535" s="283"/>
      <c r="AB535" s="283"/>
      <c r="AC535" s="283"/>
      <c r="AD535" s="283"/>
      <c r="AE535" s="164"/>
    </row>
    <row r="536" spans="1:31" ht="21.75" customHeight="1">
      <c r="A536" s="147"/>
      <c r="B536" s="297" t="s">
        <v>344</v>
      </c>
      <c r="C536" s="297"/>
      <c r="D536" s="297"/>
      <c r="E536" s="297"/>
      <c r="F536" s="297"/>
      <c r="G536" s="297"/>
      <c r="H536" s="297"/>
      <c r="I536" s="297"/>
      <c r="J536" s="297"/>
      <c r="K536" s="297"/>
      <c r="L536" s="297"/>
      <c r="M536" s="298"/>
      <c r="N536" s="195">
        <v>991</v>
      </c>
      <c r="O536" s="165">
        <v>7</v>
      </c>
      <c r="P536" s="165">
        <v>9</v>
      </c>
      <c r="Q536" s="166" t="s">
        <v>459</v>
      </c>
      <c r="R536" s="198" t="s">
        <v>28</v>
      </c>
      <c r="S536" s="281"/>
      <c r="T536" s="282"/>
      <c r="U536" s="235">
        <v>24.8</v>
      </c>
      <c r="V536" s="235">
        <v>0</v>
      </c>
      <c r="W536" s="258">
        <v>24.8</v>
      </c>
      <c r="X536" s="283"/>
      <c r="Y536" s="283"/>
      <c r="Z536" s="283"/>
      <c r="AA536" s="283"/>
      <c r="AB536" s="283"/>
      <c r="AC536" s="283"/>
      <c r="AD536" s="283"/>
      <c r="AE536" s="164"/>
    </row>
    <row r="537" spans="1:31" ht="12" customHeight="1">
      <c r="A537" s="147"/>
      <c r="B537" s="297" t="s">
        <v>345</v>
      </c>
      <c r="C537" s="297"/>
      <c r="D537" s="297"/>
      <c r="E537" s="297"/>
      <c r="F537" s="297"/>
      <c r="G537" s="297"/>
      <c r="H537" s="297"/>
      <c r="I537" s="297"/>
      <c r="J537" s="297"/>
      <c r="K537" s="297"/>
      <c r="L537" s="297"/>
      <c r="M537" s="298"/>
      <c r="N537" s="195">
        <v>991</v>
      </c>
      <c r="O537" s="165">
        <v>7</v>
      </c>
      <c r="P537" s="165">
        <v>9</v>
      </c>
      <c r="Q537" s="166" t="s">
        <v>459</v>
      </c>
      <c r="R537" s="198" t="s">
        <v>29</v>
      </c>
      <c r="S537" s="281"/>
      <c r="T537" s="282"/>
      <c r="U537" s="235">
        <v>25.393000000000001</v>
      </c>
      <c r="V537" s="235">
        <v>0</v>
      </c>
      <c r="W537" s="258">
        <v>25.393000000000001</v>
      </c>
      <c r="X537" s="283"/>
      <c r="Y537" s="283"/>
      <c r="Z537" s="283"/>
      <c r="AA537" s="283"/>
      <c r="AB537" s="283"/>
      <c r="AC537" s="283"/>
      <c r="AD537" s="283"/>
      <c r="AE537" s="164"/>
    </row>
    <row r="538" spans="1:31" ht="12" customHeight="1">
      <c r="A538" s="147"/>
      <c r="B538" s="297" t="s">
        <v>588</v>
      </c>
      <c r="C538" s="297"/>
      <c r="D538" s="297"/>
      <c r="E538" s="297"/>
      <c r="F538" s="297"/>
      <c r="G538" s="297"/>
      <c r="H538" s="297"/>
      <c r="I538" s="297"/>
      <c r="J538" s="297"/>
      <c r="K538" s="297"/>
      <c r="L538" s="297"/>
      <c r="M538" s="298"/>
      <c r="N538" s="195">
        <v>991</v>
      </c>
      <c r="O538" s="165">
        <v>9</v>
      </c>
      <c r="P538" s="165">
        <v>0</v>
      </c>
      <c r="Q538" s="166">
        <v>0</v>
      </c>
      <c r="R538" s="198">
        <v>0</v>
      </c>
      <c r="S538" s="281"/>
      <c r="T538" s="282"/>
      <c r="U538" s="235">
        <v>0</v>
      </c>
      <c r="V538" s="235">
        <v>238.5</v>
      </c>
      <c r="W538" s="258">
        <v>238.5</v>
      </c>
      <c r="X538" s="283"/>
      <c r="Y538" s="283"/>
      <c r="Z538" s="283"/>
      <c r="AA538" s="283"/>
      <c r="AB538" s="283"/>
      <c r="AC538" s="283"/>
      <c r="AD538" s="283"/>
      <c r="AE538" s="164"/>
    </row>
    <row r="539" spans="1:31" ht="12" customHeight="1">
      <c r="A539" s="147"/>
      <c r="B539" s="297" t="s">
        <v>589</v>
      </c>
      <c r="C539" s="297"/>
      <c r="D539" s="297"/>
      <c r="E539" s="297"/>
      <c r="F539" s="297"/>
      <c r="G539" s="297"/>
      <c r="H539" s="297"/>
      <c r="I539" s="297"/>
      <c r="J539" s="297"/>
      <c r="K539" s="297"/>
      <c r="L539" s="297"/>
      <c r="M539" s="298"/>
      <c r="N539" s="195">
        <v>991</v>
      </c>
      <c r="O539" s="165">
        <v>9</v>
      </c>
      <c r="P539" s="165">
        <v>9</v>
      </c>
      <c r="Q539" s="166">
        <v>0</v>
      </c>
      <c r="R539" s="198">
        <v>0</v>
      </c>
      <c r="S539" s="281"/>
      <c r="T539" s="282"/>
      <c r="U539" s="235">
        <v>0</v>
      </c>
      <c r="V539" s="235">
        <v>238.5</v>
      </c>
      <c r="W539" s="258">
        <v>238.5</v>
      </c>
      <c r="X539" s="283"/>
      <c r="Y539" s="283"/>
      <c r="Z539" s="283"/>
      <c r="AA539" s="283"/>
      <c r="AB539" s="283"/>
      <c r="AC539" s="283"/>
      <c r="AD539" s="283"/>
      <c r="AE539" s="164"/>
    </row>
    <row r="540" spans="1:31" ht="32.25" customHeight="1">
      <c r="A540" s="147"/>
      <c r="B540" s="297" t="s">
        <v>391</v>
      </c>
      <c r="C540" s="297"/>
      <c r="D540" s="297"/>
      <c r="E540" s="297"/>
      <c r="F540" s="297"/>
      <c r="G540" s="297"/>
      <c r="H540" s="297"/>
      <c r="I540" s="297"/>
      <c r="J540" s="297"/>
      <c r="K540" s="297"/>
      <c r="L540" s="297"/>
      <c r="M540" s="298"/>
      <c r="N540" s="195">
        <v>991</v>
      </c>
      <c r="O540" s="165">
        <v>9</v>
      </c>
      <c r="P540" s="165">
        <v>9</v>
      </c>
      <c r="Q540" s="166" t="s">
        <v>392</v>
      </c>
      <c r="R540" s="198">
        <v>0</v>
      </c>
      <c r="S540" s="281"/>
      <c r="T540" s="282"/>
      <c r="U540" s="235">
        <v>0</v>
      </c>
      <c r="V540" s="235">
        <v>238.5</v>
      </c>
      <c r="W540" s="258">
        <v>238.5</v>
      </c>
      <c r="X540" s="283"/>
      <c r="Y540" s="283"/>
      <c r="Z540" s="283"/>
      <c r="AA540" s="283"/>
      <c r="AB540" s="283"/>
      <c r="AC540" s="283"/>
      <c r="AD540" s="283"/>
      <c r="AE540" s="164"/>
    </row>
    <row r="541" spans="1:31" ht="42.75" customHeight="1">
      <c r="A541" s="147"/>
      <c r="B541" s="297" t="s">
        <v>88</v>
      </c>
      <c r="C541" s="297"/>
      <c r="D541" s="297"/>
      <c r="E541" s="297"/>
      <c r="F541" s="297"/>
      <c r="G541" s="297"/>
      <c r="H541" s="297"/>
      <c r="I541" s="297"/>
      <c r="J541" s="297"/>
      <c r="K541" s="297"/>
      <c r="L541" s="297"/>
      <c r="M541" s="298"/>
      <c r="N541" s="195">
        <v>991</v>
      </c>
      <c r="O541" s="165">
        <v>9</v>
      </c>
      <c r="P541" s="165">
        <v>9</v>
      </c>
      <c r="Q541" s="166" t="s">
        <v>393</v>
      </c>
      <c r="R541" s="198">
        <v>0</v>
      </c>
      <c r="S541" s="281"/>
      <c r="T541" s="282"/>
      <c r="U541" s="235">
        <v>0</v>
      </c>
      <c r="V541" s="235">
        <v>238.5</v>
      </c>
      <c r="W541" s="258">
        <v>238.5</v>
      </c>
      <c r="X541" s="283"/>
      <c r="Y541" s="283"/>
      <c r="Z541" s="283"/>
      <c r="AA541" s="283"/>
      <c r="AB541" s="283"/>
      <c r="AC541" s="283"/>
      <c r="AD541" s="283"/>
      <c r="AE541" s="164"/>
    </row>
    <row r="542" spans="1:31" ht="21.75" customHeight="1">
      <c r="A542" s="147"/>
      <c r="B542" s="297" t="s">
        <v>342</v>
      </c>
      <c r="C542" s="297"/>
      <c r="D542" s="297"/>
      <c r="E542" s="297"/>
      <c r="F542" s="297"/>
      <c r="G542" s="297"/>
      <c r="H542" s="297"/>
      <c r="I542" s="297"/>
      <c r="J542" s="297"/>
      <c r="K542" s="297"/>
      <c r="L542" s="297"/>
      <c r="M542" s="298"/>
      <c r="N542" s="195">
        <v>991</v>
      </c>
      <c r="O542" s="165">
        <v>9</v>
      </c>
      <c r="P542" s="165">
        <v>9</v>
      </c>
      <c r="Q542" s="166" t="s">
        <v>393</v>
      </c>
      <c r="R542" s="198" t="s">
        <v>25</v>
      </c>
      <c r="S542" s="281"/>
      <c r="T542" s="282"/>
      <c r="U542" s="235">
        <v>0</v>
      </c>
      <c r="V542" s="235">
        <v>238.5</v>
      </c>
      <c r="W542" s="258">
        <v>238.5</v>
      </c>
      <c r="X542" s="283"/>
      <c r="Y542" s="283"/>
      <c r="Z542" s="283"/>
      <c r="AA542" s="283"/>
      <c r="AB542" s="283"/>
      <c r="AC542" s="283"/>
      <c r="AD542" s="283"/>
      <c r="AE542" s="164"/>
    </row>
    <row r="543" spans="1:31" ht="21.75" customHeight="1">
      <c r="A543" s="147"/>
      <c r="B543" s="297" t="s">
        <v>343</v>
      </c>
      <c r="C543" s="297"/>
      <c r="D543" s="297"/>
      <c r="E543" s="297"/>
      <c r="F543" s="297"/>
      <c r="G543" s="297"/>
      <c r="H543" s="297"/>
      <c r="I543" s="297"/>
      <c r="J543" s="297"/>
      <c r="K543" s="297"/>
      <c r="L543" s="297"/>
      <c r="M543" s="298"/>
      <c r="N543" s="195">
        <v>991</v>
      </c>
      <c r="O543" s="165">
        <v>9</v>
      </c>
      <c r="P543" s="165">
        <v>9</v>
      </c>
      <c r="Q543" s="166" t="s">
        <v>393</v>
      </c>
      <c r="R543" s="198" t="s">
        <v>27</v>
      </c>
      <c r="S543" s="281"/>
      <c r="T543" s="282"/>
      <c r="U543" s="235">
        <v>0</v>
      </c>
      <c r="V543" s="235">
        <v>238.5</v>
      </c>
      <c r="W543" s="258">
        <v>238.5</v>
      </c>
      <c r="X543" s="283"/>
      <c r="Y543" s="283"/>
      <c r="Z543" s="283"/>
      <c r="AA543" s="283"/>
      <c r="AB543" s="283"/>
      <c r="AC543" s="283"/>
      <c r="AD543" s="283"/>
      <c r="AE543" s="164"/>
    </row>
    <row r="544" spans="1:31" ht="12" customHeight="1">
      <c r="A544" s="147"/>
      <c r="B544" s="297" t="s">
        <v>345</v>
      </c>
      <c r="C544" s="297"/>
      <c r="D544" s="297"/>
      <c r="E544" s="297"/>
      <c r="F544" s="297"/>
      <c r="G544" s="297"/>
      <c r="H544" s="297"/>
      <c r="I544" s="297"/>
      <c r="J544" s="297"/>
      <c r="K544" s="297"/>
      <c r="L544" s="297"/>
      <c r="M544" s="298"/>
      <c r="N544" s="195">
        <v>991</v>
      </c>
      <c r="O544" s="165">
        <v>9</v>
      </c>
      <c r="P544" s="165">
        <v>9</v>
      </c>
      <c r="Q544" s="166" t="s">
        <v>393</v>
      </c>
      <c r="R544" s="198" t="s">
        <v>29</v>
      </c>
      <c r="S544" s="281"/>
      <c r="T544" s="282"/>
      <c r="U544" s="235">
        <v>0</v>
      </c>
      <c r="V544" s="235">
        <v>238.5</v>
      </c>
      <c r="W544" s="258">
        <v>238.5</v>
      </c>
      <c r="X544" s="283"/>
      <c r="Y544" s="283"/>
      <c r="Z544" s="283"/>
      <c r="AA544" s="283"/>
      <c r="AB544" s="283"/>
      <c r="AC544" s="283"/>
      <c r="AD544" s="283"/>
      <c r="AE544" s="164"/>
    </row>
    <row r="545" spans="1:31" ht="12" customHeight="1">
      <c r="A545" s="147"/>
      <c r="B545" s="297" t="s">
        <v>150</v>
      </c>
      <c r="C545" s="297"/>
      <c r="D545" s="297"/>
      <c r="E545" s="297"/>
      <c r="F545" s="297"/>
      <c r="G545" s="297"/>
      <c r="H545" s="297"/>
      <c r="I545" s="297"/>
      <c r="J545" s="297"/>
      <c r="K545" s="297"/>
      <c r="L545" s="297"/>
      <c r="M545" s="298"/>
      <c r="N545" s="195">
        <v>991</v>
      </c>
      <c r="O545" s="165">
        <v>10</v>
      </c>
      <c r="P545" s="165">
        <v>0</v>
      </c>
      <c r="Q545" s="166">
        <v>0</v>
      </c>
      <c r="R545" s="198">
        <v>0</v>
      </c>
      <c r="S545" s="281"/>
      <c r="T545" s="282"/>
      <c r="U545" s="235">
        <v>1313.3</v>
      </c>
      <c r="V545" s="235">
        <v>158.608</v>
      </c>
      <c r="W545" s="258">
        <v>1471.9079999999999</v>
      </c>
      <c r="X545" s="283"/>
      <c r="Y545" s="283"/>
      <c r="Z545" s="283"/>
      <c r="AA545" s="283"/>
      <c r="AB545" s="283"/>
      <c r="AC545" s="283"/>
      <c r="AD545" s="283"/>
      <c r="AE545" s="164"/>
    </row>
    <row r="546" spans="1:31" ht="12" customHeight="1">
      <c r="A546" s="147"/>
      <c r="B546" s="297" t="s">
        <v>53</v>
      </c>
      <c r="C546" s="297"/>
      <c r="D546" s="297"/>
      <c r="E546" s="297"/>
      <c r="F546" s="297"/>
      <c r="G546" s="297"/>
      <c r="H546" s="297"/>
      <c r="I546" s="297"/>
      <c r="J546" s="297"/>
      <c r="K546" s="297"/>
      <c r="L546" s="297"/>
      <c r="M546" s="298"/>
      <c r="N546" s="195">
        <v>991</v>
      </c>
      <c r="O546" s="165">
        <v>10</v>
      </c>
      <c r="P546" s="165">
        <v>3</v>
      </c>
      <c r="Q546" s="166">
        <v>0</v>
      </c>
      <c r="R546" s="198">
        <v>0</v>
      </c>
      <c r="S546" s="281"/>
      <c r="T546" s="282"/>
      <c r="U546" s="235">
        <v>1313.3</v>
      </c>
      <c r="V546" s="235">
        <v>158.608</v>
      </c>
      <c r="W546" s="258">
        <v>1471.9079999999999</v>
      </c>
      <c r="X546" s="283"/>
      <c r="Y546" s="283"/>
      <c r="Z546" s="283"/>
      <c r="AA546" s="283"/>
      <c r="AB546" s="283"/>
      <c r="AC546" s="283"/>
      <c r="AD546" s="283"/>
      <c r="AE546" s="164"/>
    </row>
    <row r="547" spans="1:31" ht="21.75" customHeight="1">
      <c r="A547" s="147"/>
      <c r="B547" s="297" t="s">
        <v>65</v>
      </c>
      <c r="C547" s="297"/>
      <c r="D547" s="297"/>
      <c r="E547" s="297"/>
      <c r="F547" s="297"/>
      <c r="G547" s="297"/>
      <c r="H547" s="297"/>
      <c r="I547" s="297"/>
      <c r="J547" s="297"/>
      <c r="K547" s="297"/>
      <c r="L547" s="297"/>
      <c r="M547" s="298"/>
      <c r="N547" s="195">
        <v>991</v>
      </c>
      <c r="O547" s="165">
        <v>10</v>
      </c>
      <c r="P547" s="165">
        <v>3</v>
      </c>
      <c r="Q547" s="166" t="s">
        <v>417</v>
      </c>
      <c r="R547" s="198">
        <v>0</v>
      </c>
      <c r="S547" s="281"/>
      <c r="T547" s="282"/>
      <c r="U547" s="235">
        <v>125.9</v>
      </c>
      <c r="V547" s="235">
        <v>158.608</v>
      </c>
      <c r="W547" s="258">
        <v>284.50799999999998</v>
      </c>
      <c r="X547" s="283"/>
      <c r="Y547" s="283"/>
      <c r="Z547" s="283"/>
      <c r="AA547" s="283"/>
      <c r="AB547" s="283"/>
      <c r="AC547" s="283"/>
      <c r="AD547" s="283"/>
      <c r="AE547" s="164"/>
    </row>
    <row r="548" spans="1:31" ht="21.75" customHeight="1">
      <c r="A548" s="147"/>
      <c r="B548" s="297" t="s">
        <v>66</v>
      </c>
      <c r="C548" s="297"/>
      <c r="D548" s="297"/>
      <c r="E548" s="297"/>
      <c r="F548" s="297"/>
      <c r="G548" s="297"/>
      <c r="H548" s="297"/>
      <c r="I548" s="297"/>
      <c r="J548" s="297"/>
      <c r="K548" s="297"/>
      <c r="L548" s="297"/>
      <c r="M548" s="298"/>
      <c r="N548" s="195">
        <v>991</v>
      </c>
      <c r="O548" s="165">
        <v>10</v>
      </c>
      <c r="P548" s="165">
        <v>3</v>
      </c>
      <c r="Q548" s="166" t="s">
        <v>495</v>
      </c>
      <c r="R548" s="198">
        <v>0</v>
      </c>
      <c r="S548" s="281"/>
      <c r="T548" s="282"/>
      <c r="U548" s="235">
        <v>125.9</v>
      </c>
      <c r="V548" s="235">
        <v>158.608</v>
      </c>
      <c r="W548" s="258">
        <v>284.50799999999998</v>
      </c>
      <c r="X548" s="283"/>
      <c r="Y548" s="283"/>
      <c r="Z548" s="283"/>
      <c r="AA548" s="283"/>
      <c r="AB548" s="283"/>
      <c r="AC548" s="283"/>
      <c r="AD548" s="283"/>
      <c r="AE548" s="164"/>
    </row>
    <row r="549" spans="1:31" ht="42.75" customHeight="1">
      <c r="A549" s="147"/>
      <c r="B549" s="297" t="s">
        <v>496</v>
      </c>
      <c r="C549" s="297"/>
      <c r="D549" s="297"/>
      <c r="E549" s="297"/>
      <c r="F549" s="297"/>
      <c r="G549" s="297"/>
      <c r="H549" s="297"/>
      <c r="I549" s="297"/>
      <c r="J549" s="297"/>
      <c r="K549" s="297"/>
      <c r="L549" s="297"/>
      <c r="M549" s="298"/>
      <c r="N549" s="195">
        <v>991</v>
      </c>
      <c r="O549" s="165">
        <v>10</v>
      </c>
      <c r="P549" s="165">
        <v>3</v>
      </c>
      <c r="Q549" s="166" t="s">
        <v>497</v>
      </c>
      <c r="R549" s="198">
        <v>0</v>
      </c>
      <c r="S549" s="281"/>
      <c r="T549" s="282"/>
      <c r="U549" s="235">
        <v>125.9</v>
      </c>
      <c r="V549" s="235">
        <v>158.608</v>
      </c>
      <c r="W549" s="258">
        <v>284.50799999999998</v>
      </c>
      <c r="X549" s="283"/>
      <c r="Y549" s="283"/>
      <c r="Z549" s="283"/>
      <c r="AA549" s="283"/>
      <c r="AB549" s="283"/>
      <c r="AC549" s="283"/>
      <c r="AD549" s="283"/>
      <c r="AE549" s="164"/>
    </row>
    <row r="550" spans="1:31" ht="12" customHeight="1">
      <c r="A550" s="147"/>
      <c r="B550" s="297" t="s">
        <v>47</v>
      </c>
      <c r="C550" s="297"/>
      <c r="D550" s="297"/>
      <c r="E550" s="297"/>
      <c r="F550" s="297"/>
      <c r="G550" s="297"/>
      <c r="H550" s="297"/>
      <c r="I550" s="297"/>
      <c r="J550" s="297"/>
      <c r="K550" s="297"/>
      <c r="L550" s="297"/>
      <c r="M550" s="298"/>
      <c r="N550" s="195">
        <v>991</v>
      </c>
      <c r="O550" s="165">
        <v>10</v>
      </c>
      <c r="P550" s="165">
        <v>3</v>
      </c>
      <c r="Q550" s="166" t="s">
        <v>497</v>
      </c>
      <c r="R550" s="198" t="s">
        <v>44</v>
      </c>
      <c r="S550" s="281"/>
      <c r="T550" s="282"/>
      <c r="U550" s="235">
        <v>125.9</v>
      </c>
      <c r="V550" s="235">
        <v>158.608</v>
      </c>
      <c r="W550" s="258">
        <v>284.50799999999998</v>
      </c>
      <c r="X550" s="283"/>
      <c r="Y550" s="283"/>
      <c r="Z550" s="283"/>
      <c r="AA550" s="283"/>
      <c r="AB550" s="283"/>
      <c r="AC550" s="283"/>
      <c r="AD550" s="283"/>
      <c r="AE550" s="164"/>
    </row>
    <row r="551" spans="1:31" ht="21.75" customHeight="1">
      <c r="A551" s="147"/>
      <c r="B551" s="297" t="s">
        <v>498</v>
      </c>
      <c r="C551" s="297"/>
      <c r="D551" s="297"/>
      <c r="E551" s="297"/>
      <c r="F551" s="297"/>
      <c r="G551" s="297"/>
      <c r="H551" s="297"/>
      <c r="I551" s="297"/>
      <c r="J551" s="297"/>
      <c r="K551" s="297"/>
      <c r="L551" s="297"/>
      <c r="M551" s="298"/>
      <c r="N551" s="195">
        <v>991</v>
      </c>
      <c r="O551" s="165">
        <v>10</v>
      </c>
      <c r="P551" s="165">
        <v>3</v>
      </c>
      <c r="Q551" s="166" t="s">
        <v>497</v>
      </c>
      <c r="R551" s="198" t="s">
        <v>499</v>
      </c>
      <c r="S551" s="281"/>
      <c r="T551" s="282"/>
      <c r="U551" s="235">
        <v>125.9</v>
      </c>
      <c r="V551" s="235">
        <v>158.608</v>
      </c>
      <c r="W551" s="258">
        <v>284.50799999999998</v>
      </c>
      <c r="X551" s="283"/>
      <c r="Y551" s="283"/>
      <c r="Z551" s="283"/>
      <c r="AA551" s="283"/>
      <c r="AB551" s="283"/>
      <c r="AC551" s="283"/>
      <c r="AD551" s="283"/>
      <c r="AE551" s="164"/>
    </row>
    <row r="552" spans="1:31" ht="12" customHeight="1">
      <c r="A552" s="147"/>
      <c r="B552" s="297" t="s">
        <v>87</v>
      </c>
      <c r="C552" s="297"/>
      <c r="D552" s="297"/>
      <c r="E552" s="297"/>
      <c r="F552" s="297"/>
      <c r="G552" s="297"/>
      <c r="H552" s="297"/>
      <c r="I552" s="297"/>
      <c r="J552" s="297"/>
      <c r="K552" s="297"/>
      <c r="L552" s="297"/>
      <c r="M552" s="298"/>
      <c r="N552" s="195">
        <v>991</v>
      </c>
      <c r="O552" s="165">
        <v>10</v>
      </c>
      <c r="P552" s="165">
        <v>3</v>
      </c>
      <c r="Q552" s="166" t="s">
        <v>497</v>
      </c>
      <c r="R552" s="198" t="s">
        <v>500</v>
      </c>
      <c r="S552" s="281"/>
      <c r="T552" s="282"/>
      <c r="U552" s="235">
        <v>125.9</v>
      </c>
      <c r="V552" s="235">
        <v>158.608</v>
      </c>
      <c r="W552" s="258">
        <v>284.50799999999998</v>
      </c>
      <c r="X552" s="283"/>
      <c r="Y552" s="283"/>
      <c r="Z552" s="283"/>
      <c r="AA552" s="283"/>
      <c r="AB552" s="283"/>
      <c r="AC552" s="283"/>
      <c r="AD552" s="283"/>
      <c r="AE552" s="164"/>
    </row>
    <row r="553" spans="1:31" ht="32.25" customHeight="1">
      <c r="A553" s="147"/>
      <c r="B553" s="297" t="s">
        <v>501</v>
      </c>
      <c r="C553" s="297"/>
      <c r="D553" s="297"/>
      <c r="E553" s="297"/>
      <c r="F553" s="297"/>
      <c r="G553" s="297"/>
      <c r="H553" s="297"/>
      <c r="I553" s="297"/>
      <c r="J553" s="297"/>
      <c r="K553" s="297"/>
      <c r="L553" s="297"/>
      <c r="M553" s="298"/>
      <c r="N553" s="195">
        <v>991</v>
      </c>
      <c r="O553" s="165">
        <v>10</v>
      </c>
      <c r="P553" s="165">
        <v>3</v>
      </c>
      <c r="Q553" s="166" t="s">
        <v>502</v>
      </c>
      <c r="R553" s="198">
        <v>0</v>
      </c>
      <c r="S553" s="281"/>
      <c r="T553" s="282"/>
      <c r="U553" s="235">
        <v>1187.4000000000001</v>
      </c>
      <c r="V553" s="235">
        <v>0</v>
      </c>
      <c r="W553" s="258">
        <v>1187.4000000000001</v>
      </c>
      <c r="X553" s="283"/>
      <c r="Y553" s="283"/>
      <c r="Z553" s="283"/>
      <c r="AA553" s="283"/>
      <c r="AB553" s="283"/>
      <c r="AC553" s="283"/>
      <c r="AD553" s="283"/>
      <c r="AE553" s="164"/>
    </row>
    <row r="554" spans="1:31" ht="12" customHeight="1">
      <c r="A554" s="147"/>
      <c r="B554" s="297" t="s">
        <v>503</v>
      </c>
      <c r="C554" s="297"/>
      <c r="D554" s="297"/>
      <c r="E554" s="297"/>
      <c r="F554" s="297"/>
      <c r="G554" s="297"/>
      <c r="H554" s="297"/>
      <c r="I554" s="297"/>
      <c r="J554" s="297"/>
      <c r="K554" s="297"/>
      <c r="L554" s="297"/>
      <c r="M554" s="298"/>
      <c r="N554" s="195">
        <v>991</v>
      </c>
      <c r="O554" s="165">
        <v>10</v>
      </c>
      <c r="P554" s="165">
        <v>3</v>
      </c>
      <c r="Q554" s="166" t="s">
        <v>504</v>
      </c>
      <c r="R554" s="198">
        <v>0</v>
      </c>
      <c r="S554" s="281"/>
      <c r="T554" s="282"/>
      <c r="U554" s="235">
        <v>1187.4000000000001</v>
      </c>
      <c r="V554" s="235">
        <v>0</v>
      </c>
      <c r="W554" s="258">
        <v>1187.4000000000001</v>
      </c>
      <c r="X554" s="283"/>
      <c r="Y554" s="283"/>
      <c r="Z554" s="283"/>
      <c r="AA554" s="283"/>
      <c r="AB554" s="283"/>
      <c r="AC554" s="283"/>
      <c r="AD554" s="283"/>
      <c r="AE554" s="164"/>
    </row>
    <row r="555" spans="1:31" ht="32.25" customHeight="1">
      <c r="A555" s="147"/>
      <c r="B555" s="297" t="s">
        <v>505</v>
      </c>
      <c r="C555" s="297"/>
      <c r="D555" s="297"/>
      <c r="E555" s="297"/>
      <c r="F555" s="297"/>
      <c r="G555" s="297"/>
      <c r="H555" s="297"/>
      <c r="I555" s="297"/>
      <c r="J555" s="297"/>
      <c r="K555" s="297"/>
      <c r="L555" s="297"/>
      <c r="M555" s="298"/>
      <c r="N555" s="195">
        <v>991</v>
      </c>
      <c r="O555" s="165">
        <v>10</v>
      </c>
      <c r="P555" s="165">
        <v>3</v>
      </c>
      <c r="Q555" s="166" t="s">
        <v>506</v>
      </c>
      <c r="R555" s="198">
        <v>0</v>
      </c>
      <c r="S555" s="281"/>
      <c r="T555" s="282"/>
      <c r="U555" s="235">
        <v>1187.4000000000001</v>
      </c>
      <c r="V555" s="235">
        <v>0</v>
      </c>
      <c r="W555" s="258">
        <v>1187.4000000000001</v>
      </c>
      <c r="X555" s="283"/>
      <c r="Y555" s="283"/>
      <c r="Z555" s="283"/>
      <c r="AA555" s="283"/>
      <c r="AB555" s="283"/>
      <c r="AC555" s="283"/>
      <c r="AD555" s="283"/>
      <c r="AE555" s="164"/>
    </row>
    <row r="556" spans="1:31" ht="12" customHeight="1">
      <c r="A556" s="147"/>
      <c r="B556" s="297" t="s">
        <v>47</v>
      </c>
      <c r="C556" s="297"/>
      <c r="D556" s="297"/>
      <c r="E556" s="297"/>
      <c r="F556" s="297"/>
      <c r="G556" s="297"/>
      <c r="H556" s="297"/>
      <c r="I556" s="297"/>
      <c r="J556" s="297"/>
      <c r="K556" s="297"/>
      <c r="L556" s="297"/>
      <c r="M556" s="298"/>
      <c r="N556" s="195">
        <v>991</v>
      </c>
      <c r="O556" s="165">
        <v>10</v>
      </c>
      <c r="P556" s="165">
        <v>3</v>
      </c>
      <c r="Q556" s="166" t="s">
        <v>506</v>
      </c>
      <c r="R556" s="198" t="s">
        <v>44</v>
      </c>
      <c r="S556" s="281"/>
      <c r="T556" s="282"/>
      <c r="U556" s="235">
        <v>1187.4000000000001</v>
      </c>
      <c r="V556" s="235">
        <v>0</v>
      </c>
      <c r="W556" s="258">
        <v>1187.4000000000001</v>
      </c>
      <c r="X556" s="283"/>
      <c r="Y556" s="283"/>
      <c r="Z556" s="283"/>
      <c r="AA556" s="283"/>
      <c r="AB556" s="283"/>
      <c r="AC556" s="283"/>
      <c r="AD556" s="283"/>
      <c r="AE556" s="164"/>
    </row>
    <row r="557" spans="1:31" ht="21.75" customHeight="1">
      <c r="A557" s="147"/>
      <c r="B557" s="297" t="s">
        <v>498</v>
      </c>
      <c r="C557" s="297"/>
      <c r="D557" s="297"/>
      <c r="E557" s="297"/>
      <c r="F557" s="297"/>
      <c r="G557" s="297"/>
      <c r="H557" s="297"/>
      <c r="I557" s="297"/>
      <c r="J557" s="297"/>
      <c r="K557" s="297"/>
      <c r="L557" s="297"/>
      <c r="M557" s="298"/>
      <c r="N557" s="195">
        <v>991</v>
      </c>
      <c r="O557" s="165">
        <v>10</v>
      </c>
      <c r="P557" s="165">
        <v>3</v>
      </c>
      <c r="Q557" s="166" t="s">
        <v>506</v>
      </c>
      <c r="R557" s="198" t="s">
        <v>499</v>
      </c>
      <c r="S557" s="281"/>
      <c r="T557" s="282"/>
      <c r="U557" s="235">
        <v>1187.4000000000001</v>
      </c>
      <c r="V557" s="235">
        <v>0</v>
      </c>
      <c r="W557" s="258">
        <v>1187.4000000000001</v>
      </c>
      <c r="X557" s="283"/>
      <c r="Y557" s="283"/>
      <c r="Z557" s="283"/>
      <c r="AA557" s="283"/>
      <c r="AB557" s="283"/>
      <c r="AC557" s="283"/>
      <c r="AD557" s="283"/>
      <c r="AE557" s="164"/>
    </row>
    <row r="558" spans="1:31" ht="12" customHeight="1">
      <c r="A558" s="147"/>
      <c r="B558" s="297" t="s">
        <v>87</v>
      </c>
      <c r="C558" s="297"/>
      <c r="D558" s="297"/>
      <c r="E558" s="297"/>
      <c r="F558" s="297"/>
      <c r="G558" s="297"/>
      <c r="H558" s="297"/>
      <c r="I558" s="297"/>
      <c r="J558" s="297"/>
      <c r="K558" s="297"/>
      <c r="L558" s="297"/>
      <c r="M558" s="298"/>
      <c r="N558" s="195">
        <v>991</v>
      </c>
      <c r="O558" s="165">
        <v>10</v>
      </c>
      <c r="P558" s="165">
        <v>3</v>
      </c>
      <c r="Q558" s="166" t="s">
        <v>506</v>
      </c>
      <c r="R558" s="198" t="s">
        <v>500</v>
      </c>
      <c r="S558" s="281"/>
      <c r="T558" s="282"/>
      <c r="U558" s="235">
        <v>1187.4000000000001</v>
      </c>
      <c r="V558" s="235">
        <v>0</v>
      </c>
      <c r="W558" s="258">
        <v>1187.4000000000001</v>
      </c>
      <c r="X558" s="283"/>
      <c r="Y558" s="283"/>
      <c r="Z558" s="283"/>
      <c r="AA558" s="283"/>
      <c r="AB558" s="283"/>
      <c r="AC558" s="283"/>
      <c r="AD558" s="283"/>
      <c r="AE558" s="164"/>
    </row>
    <row r="559" spans="1:31" ht="12" customHeight="1">
      <c r="A559" s="147"/>
      <c r="B559" s="297" t="s">
        <v>515</v>
      </c>
      <c r="C559" s="297"/>
      <c r="D559" s="297"/>
      <c r="E559" s="297"/>
      <c r="F559" s="297"/>
      <c r="G559" s="297"/>
      <c r="H559" s="297"/>
      <c r="I559" s="297"/>
      <c r="J559" s="297"/>
      <c r="K559" s="297"/>
      <c r="L559" s="297"/>
      <c r="M559" s="298"/>
      <c r="N559" s="195">
        <v>991</v>
      </c>
      <c r="O559" s="165">
        <v>11</v>
      </c>
      <c r="P559" s="165">
        <v>0</v>
      </c>
      <c r="Q559" s="166">
        <v>0</v>
      </c>
      <c r="R559" s="198">
        <v>0</v>
      </c>
      <c r="S559" s="281"/>
      <c r="T559" s="282"/>
      <c r="U559" s="235">
        <v>700.5</v>
      </c>
      <c r="V559" s="235">
        <v>200</v>
      </c>
      <c r="W559" s="258">
        <v>900.5</v>
      </c>
      <c r="X559" s="283"/>
      <c r="Y559" s="283"/>
      <c r="Z559" s="283"/>
      <c r="AA559" s="283"/>
      <c r="AB559" s="283"/>
      <c r="AC559" s="283"/>
      <c r="AD559" s="283"/>
      <c r="AE559" s="164"/>
    </row>
    <row r="560" spans="1:31" ht="12" customHeight="1">
      <c r="A560" s="147"/>
      <c r="B560" s="297" t="s">
        <v>99</v>
      </c>
      <c r="C560" s="297"/>
      <c r="D560" s="297"/>
      <c r="E560" s="297"/>
      <c r="F560" s="297"/>
      <c r="G560" s="297"/>
      <c r="H560" s="297"/>
      <c r="I560" s="297"/>
      <c r="J560" s="297"/>
      <c r="K560" s="297"/>
      <c r="L560" s="297"/>
      <c r="M560" s="298"/>
      <c r="N560" s="195">
        <v>991</v>
      </c>
      <c r="O560" s="165">
        <v>11</v>
      </c>
      <c r="P560" s="165">
        <v>5</v>
      </c>
      <c r="Q560" s="166">
        <v>0</v>
      </c>
      <c r="R560" s="198">
        <v>0</v>
      </c>
      <c r="S560" s="281"/>
      <c r="T560" s="282"/>
      <c r="U560" s="235">
        <v>700.5</v>
      </c>
      <c r="V560" s="235">
        <v>200</v>
      </c>
      <c r="W560" s="258">
        <v>900.5</v>
      </c>
      <c r="X560" s="283"/>
      <c r="Y560" s="283"/>
      <c r="Z560" s="283"/>
      <c r="AA560" s="283"/>
      <c r="AB560" s="283"/>
      <c r="AC560" s="283"/>
      <c r="AD560" s="283"/>
      <c r="AE560" s="164"/>
    </row>
    <row r="561" spans="1:31" ht="32.25" customHeight="1">
      <c r="A561" s="147"/>
      <c r="B561" s="297" t="s">
        <v>501</v>
      </c>
      <c r="C561" s="297"/>
      <c r="D561" s="297"/>
      <c r="E561" s="297"/>
      <c r="F561" s="297"/>
      <c r="G561" s="297"/>
      <c r="H561" s="297"/>
      <c r="I561" s="297"/>
      <c r="J561" s="297"/>
      <c r="K561" s="297"/>
      <c r="L561" s="297"/>
      <c r="M561" s="298"/>
      <c r="N561" s="195">
        <v>991</v>
      </c>
      <c r="O561" s="165">
        <v>11</v>
      </c>
      <c r="P561" s="165">
        <v>5</v>
      </c>
      <c r="Q561" s="166" t="s">
        <v>502</v>
      </c>
      <c r="R561" s="198">
        <v>0</v>
      </c>
      <c r="S561" s="281"/>
      <c r="T561" s="282"/>
      <c r="U561" s="235">
        <v>200</v>
      </c>
      <c r="V561" s="235">
        <v>0</v>
      </c>
      <c r="W561" s="258">
        <v>200</v>
      </c>
      <c r="X561" s="283"/>
      <c r="Y561" s="283"/>
      <c r="Z561" s="283"/>
      <c r="AA561" s="283"/>
      <c r="AB561" s="283"/>
      <c r="AC561" s="283"/>
      <c r="AD561" s="283"/>
      <c r="AE561" s="164"/>
    </row>
    <row r="562" spans="1:31" ht="12" customHeight="1">
      <c r="A562" s="147"/>
      <c r="B562" s="297" t="s">
        <v>115</v>
      </c>
      <c r="C562" s="297"/>
      <c r="D562" s="297"/>
      <c r="E562" s="297"/>
      <c r="F562" s="297"/>
      <c r="G562" s="297"/>
      <c r="H562" s="297"/>
      <c r="I562" s="297"/>
      <c r="J562" s="297"/>
      <c r="K562" s="297"/>
      <c r="L562" s="297"/>
      <c r="M562" s="298"/>
      <c r="N562" s="195">
        <v>991</v>
      </c>
      <c r="O562" s="165">
        <v>11</v>
      </c>
      <c r="P562" s="165">
        <v>5</v>
      </c>
      <c r="Q562" s="166" t="s">
        <v>516</v>
      </c>
      <c r="R562" s="198">
        <v>0</v>
      </c>
      <c r="S562" s="281"/>
      <c r="T562" s="282"/>
      <c r="U562" s="235">
        <v>200</v>
      </c>
      <c r="V562" s="235">
        <v>0</v>
      </c>
      <c r="W562" s="258">
        <v>200</v>
      </c>
      <c r="X562" s="283"/>
      <c r="Y562" s="283"/>
      <c r="Z562" s="283"/>
      <c r="AA562" s="283"/>
      <c r="AB562" s="283"/>
      <c r="AC562" s="283"/>
      <c r="AD562" s="283"/>
      <c r="AE562" s="164"/>
    </row>
    <row r="563" spans="1:31" ht="12" customHeight="1">
      <c r="A563" s="147"/>
      <c r="B563" s="297" t="s">
        <v>100</v>
      </c>
      <c r="C563" s="297"/>
      <c r="D563" s="297"/>
      <c r="E563" s="297"/>
      <c r="F563" s="297"/>
      <c r="G563" s="297"/>
      <c r="H563" s="297"/>
      <c r="I563" s="297"/>
      <c r="J563" s="297"/>
      <c r="K563" s="297"/>
      <c r="L563" s="297"/>
      <c r="M563" s="298"/>
      <c r="N563" s="195">
        <v>991</v>
      </c>
      <c r="O563" s="165">
        <v>11</v>
      </c>
      <c r="P563" s="165">
        <v>5</v>
      </c>
      <c r="Q563" s="166" t="s">
        <v>517</v>
      </c>
      <c r="R563" s="198">
        <v>0</v>
      </c>
      <c r="S563" s="281"/>
      <c r="T563" s="282"/>
      <c r="U563" s="235">
        <v>200</v>
      </c>
      <c r="V563" s="235">
        <v>0</v>
      </c>
      <c r="W563" s="258">
        <v>200</v>
      </c>
      <c r="X563" s="283"/>
      <c r="Y563" s="283"/>
      <c r="Z563" s="283"/>
      <c r="AA563" s="283"/>
      <c r="AB563" s="283"/>
      <c r="AC563" s="283"/>
      <c r="AD563" s="283"/>
      <c r="AE563" s="164"/>
    </row>
    <row r="564" spans="1:31" ht="53.25" customHeight="1">
      <c r="A564" s="147"/>
      <c r="B564" s="297" t="s">
        <v>17</v>
      </c>
      <c r="C564" s="297"/>
      <c r="D564" s="297"/>
      <c r="E564" s="297"/>
      <c r="F564" s="297"/>
      <c r="G564" s="297"/>
      <c r="H564" s="297"/>
      <c r="I564" s="297"/>
      <c r="J564" s="297"/>
      <c r="K564" s="297"/>
      <c r="L564" s="297"/>
      <c r="M564" s="298"/>
      <c r="N564" s="195">
        <v>991</v>
      </c>
      <c r="O564" s="165">
        <v>11</v>
      </c>
      <c r="P564" s="165">
        <v>5</v>
      </c>
      <c r="Q564" s="166" t="s">
        <v>517</v>
      </c>
      <c r="R564" s="198" t="s">
        <v>18</v>
      </c>
      <c r="S564" s="281"/>
      <c r="T564" s="282"/>
      <c r="U564" s="235">
        <v>10</v>
      </c>
      <c r="V564" s="235">
        <v>0</v>
      </c>
      <c r="W564" s="258">
        <v>10</v>
      </c>
      <c r="X564" s="283"/>
      <c r="Y564" s="283"/>
      <c r="Z564" s="283"/>
      <c r="AA564" s="283"/>
      <c r="AB564" s="283"/>
      <c r="AC564" s="283"/>
      <c r="AD564" s="283"/>
      <c r="AE564" s="164"/>
    </row>
    <row r="565" spans="1:31" ht="21.75" customHeight="1">
      <c r="A565" s="147"/>
      <c r="B565" s="297" t="s">
        <v>38</v>
      </c>
      <c r="C565" s="297"/>
      <c r="D565" s="297"/>
      <c r="E565" s="297"/>
      <c r="F565" s="297"/>
      <c r="G565" s="297"/>
      <c r="H565" s="297"/>
      <c r="I565" s="297"/>
      <c r="J565" s="297"/>
      <c r="K565" s="297"/>
      <c r="L565" s="297"/>
      <c r="M565" s="298"/>
      <c r="N565" s="195">
        <v>991</v>
      </c>
      <c r="O565" s="165">
        <v>11</v>
      </c>
      <c r="P565" s="165">
        <v>5</v>
      </c>
      <c r="Q565" s="166" t="s">
        <v>517</v>
      </c>
      <c r="R565" s="198" t="s">
        <v>39</v>
      </c>
      <c r="S565" s="281"/>
      <c r="T565" s="282"/>
      <c r="U565" s="235">
        <v>10</v>
      </c>
      <c r="V565" s="235">
        <v>0</v>
      </c>
      <c r="W565" s="258">
        <v>10</v>
      </c>
      <c r="X565" s="283"/>
      <c r="Y565" s="283"/>
      <c r="Z565" s="283"/>
      <c r="AA565" s="283"/>
      <c r="AB565" s="283"/>
      <c r="AC565" s="283"/>
      <c r="AD565" s="283"/>
      <c r="AE565" s="164"/>
    </row>
    <row r="566" spans="1:31" ht="42.75" customHeight="1">
      <c r="A566" s="147"/>
      <c r="B566" s="297" t="s">
        <v>518</v>
      </c>
      <c r="C566" s="297"/>
      <c r="D566" s="297"/>
      <c r="E566" s="297"/>
      <c r="F566" s="297"/>
      <c r="G566" s="297"/>
      <c r="H566" s="297"/>
      <c r="I566" s="297"/>
      <c r="J566" s="297"/>
      <c r="K566" s="297"/>
      <c r="L566" s="297"/>
      <c r="M566" s="298"/>
      <c r="N566" s="195">
        <v>991</v>
      </c>
      <c r="O566" s="165">
        <v>11</v>
      </c>
      <c r="P566" s="165">
        <v>5</v>
      </c>
      <c r="Q566" s="166" t="s">
        <v>517</v>
      </c>
      <c r="R566" s="198" t="s">
        <v>519</v>
      </c>
      <c r="S566" s="281"/>
      <c r="T566" s="282"/>
      <c r="U566" s="235">
        <v>10</v>
      </c>
      <c r="V566" s="235">
        <v>0</v>
      </c>
      <c r="W566" s="258">
        <v>10</v>
      </c>
      <c r="X566" s="283"/>
      <c r="Y566" s="283"/>
      <c r="Z566" s="283"/>
      <c r="AA566" s="283"/>
      <c r="AB566" s="283"/>
      <c r="AC566" s="283"/>
      <c r="AD566" s="283"/>
      <c r="AE566" s="164"/>
    </row>
    <row r="567" spans="1:31" ht="21.75" customHeight="1">
      <c r="A567" s="147"/>
      <c r="B567" s="297" t="s">
        <v>342</v>
      </c>
      <c r="C567" s="297"/>
      <c r="D567" s="297"/>
      <c r="E567" s="297"/>
      <c r="F567" s="297"/>
      <c r="G567" s="297"/>
      <c r="H567" s="297"/>
      <c r="I567" s="297"/>
      <c r="J567" s="297"/>
      <c r="K567" s="297"/>
      <c r="L567" s="297"/>
      <c r="M567" s="298"/>
      <c r="N567" s="195">
        <v>991</v>
      </c>
      <c r="O567" s="165">
        <v>11</v>
      </c>
      <c r="P567" s="165">
        <v>5</v>
      </c>
      <c r="Q567" s="166" t="s">
        <v>517</v>
      </c>
      <c r="R567" s="198" t="s">
        <v>25</v>
      </c>
      <c r="S567" s="281"/>
      <c r="T567" s="282"/>
      <c r="U567" s="235">
        <v>190</v>
      </c>
      <c r="V567" s="235">
        <v>0</v>
      </c>
      <c r="W567" s="258">
        <v>190</v>
      </c>
      <c r="X567" s="283"/>
      <c r="Y567" s="283"/>
      <c r="Z567" s="283"/>
      <c r="AA567" s="283"/>
      <c r="AB567" s="283"/>
      <c r="AC567" s="283"/>
      <c r="AD567" s="283"/>
      <c r="AE567" s="164"/>
    </row>
    <row r="568" spans="1:31" ht="21.75" customHeight="1">
      <c r="A568" s="147"/>
      <c r="B568" s="297" t="s">
        <v>343</v>
      </c>
      <c r="C568" s="297"/>
      <c r="D568" s="297"/>
      <c r="E568" s="297"/>
      <c r="F568" s="297"/>
      <c r="G568" s="297"/>
      <c r="H568" s="297"/>
      <c r="I568" s="297"/>
      <c r="J568" s="297"/>
      <c r="K568" s="297"/>
      <c r="L568" s="297"/>
      <c r="M568" s="298"/>
      <c r="N568" s="195">
        <v>991</v>
      </c>
      <c r="O568" s="165">
        <v>11</v>
      </c>
      <c r="P568" s="165">
        <v>5</v>
      </c>
      <c r="Q568" s="166" t="s">
        <v>517</v>
      </c>
      <c r="R568" s="198" t="s">
        <v>27</v>
      </c>
      <c r="S568" s="281"/>
      <c r="T568" s="282"/>
      <c r="U568" s="235">
        <v>190</v>
      </c>
      <c r="V568" s="235">
        <v>0</v>
      </c>
      <c r="W568" s="258">
        <v>190</v>
      </c>
      <c r="X568" s="283"/>
      <c r="Y568" s="283"/>
      <c r="Z568" s="283"/>
      <c r="AA568" s="283"/>
      <c r="AB568" s="283"/>
      <c r="AC568" s="283"/>
      <c r="AD568" s="283"/>
      <c r="AE568" s="164"/>
    </row>
    <row r="569" spans="1:31" ht="21.75" customHeight="1">
      <c r="A569" s="147"/>
      <c r="B569" s="297" t="s">
        <v>344</v>
      </c>
      <c r="C569" s="297"/>
      <c r="D569" s="297"/>
      <c r="E569" s="297"/>
      <c r="F569" s="297"/>
      <c r="G569" s="297"/>
      <c r="H569" s="297"/>
      <c r="I569" s="297"/>
      <c r="J569" s="297"/>
      <c r="K569" s="297"/>
      <c r="L569" s="297"/>
      <c r="M569" s="298"/>
      <c r="N569" s="195">
        <v>991</v>
      </c>
      <c r="O569" s="165">
        <v>11</v>
      </c>
      <c r="P569" s="165">
        <v>5</v>
      </c>
      <c r="Q569" s="166" t="s">
        <v>517</v>
      </c>
      <c r="R569" s="198" t="s">
        <v>28</v>
      </c>
      <c r="S569" s="281"/>
      <c r="T569" s="282"/>
      <c r="U569" s="235">
        <v>20</v>
      </c>
      <c r="V569" s="235">
        <v>0</v>
      </c>
      <c r="W569" s="258">
        <v>20</v>
      </c>
      <c r="X569" s="283"/>
      <c r="Y569" s="283"/>
      <c r="Z569" s="283"/>
      <c r="AA569" s="283"/>
      <c r="AB569" s="283"/>
      <c r="AC569" s="283"/>
      <c r="AD569" s="283"/>
      <c r="AE569" s="164"/>
    </row>
    <row r="570" spans="1:31" ht="12" customHeight="1">
      <c r="A570" s="147"/>
      <c r="B570" s="297" t="s">
        <v>345</v>
      </c>
      <c r="C570" s="297"/>
      <c r="D570" s="297"/>
      <c r="E570" s="297"/>
      <c r="F570" s="297"/>
      <c r="G570" s="297"/>
      <c r="H570" s="297"/>
      <c r="I570" s="297"/>
      <c r="J570" s="297"/>
      <c r="K570" s="297"/>
      <c r="L570" s="297"/>
      <c r="M570" s="298"/>
      <c r="N570" s="195">
        <v>991</v>
      </c>
      <c r="O570" s="165">
        <v>11</v>
      </c>
      <c r="P570" s="165">
        <v>5</v>
      </c>
      <c r="Q570" s="166" t="s">
        <v>517</v>
      </c>
      <c r="R570" s="198" t="s">
        <v>29</v>
      </c>
      <c r="S570" s="281"/>
      <c r="T570" s="282"/>
      <c r="U570" s="235">
        <v>170</v>
      </c>
      <c r="V570" s="235">
        <v>0</v>
      </c>
      <c r="W570" s="258">
        <v>170</v>
      </c>
      <c r="X570" s="283"/>
      <c r="Y570" s="283"/>
      <c r="Z570" s="283"/>
      <c r="AA570" s="283"/>
      <c r="AB570" s="283"/>
      <c r="AC570" s="283"/>
      <c r="AD570" s="283"/>
      <c r="AE570" s="164"/>
    </row>
    <row r="571" spans="1:31" ht="32.25" customHeight="1">
      <c r="A571" s="147"/>
      <c r="B571" s="297" t="s">
        <v>501</v>
      </c>
      <c r="C571" s="297"/>
      <c r="D571" s="297"/>
      <c r="E571" s="297"/>
      <c r="F571" s="297"/>
      <c r="G571" s="297"/>
      <c r="H571" s="297"/>
      <c r="I571" s="297"/>
      <c r="J571" s="297"/>
      <c r="K571" s="297"/>
      <c r="L571" s="297"/>
      <c r="M571" s="298"/>
      <c r="N571" s="195">
        <v>991</v>
      </c>
      <c r="O571" s="165">
        <v>11</v>
      </c>
      <c r="P571" s="165">
        <v>5</v>
      </c>
      <c r="Q571" s="166" t="s">
        <v>502</v>
      </c>
      <c r="R571" s="198">
        <v>0</v>
      </c>
      <c r="S571" s="281"/>
      <c r="T571" s="282"/>
      <c r="U571" s="235">
        <v>500.5</v>
      </c>
      <c r="V571" s="235">
        <v>200</v>
      </c>
      <c r="W571" s="258">
        <v>700.5</v>
      </c>
      <c r="X571" s="283"/>
      <c r="Y571" s="283"/>
      <c r="Z571" s="283"/>
      <c r="AA571" s="283"/>
      <c r="AB571" s="283"/>
      <c r="AC571" s="283"/>
      <c r="AD571" s="283"/>
      <c r="AE571" s="164"/>
    </row>
    <row r="572" spans="1:31" ht="12" customHeight="1">
      <c r="A572" s="147"/>
      <c r="B572" s="297" t="s">
        <v>503</v>
      </c>
      <c r="C572" s="297"/>
      <c r="D572" s="297"/>
      <c r="E572" s="297"/>
      <c r="F572" s="297"/>
      <c r="G572" s="297"/>
      <c r="H572" s="297"/>
      <c r="I572" s="297"/>
      <c r="J572" s="297"/>
      <c r="K572" s="297"/>
      <c r="L572" s="297"/>
      <c r="M572" s="298"/>
      <c r="N572" s="195">
        <v>991</v>
      </c>
      <c r="O572" s="165">
        <v>11</v>
      </c>
      <c r="P572" s="165">
        <v>5</v>
      </c>
      <c r="Q572" s="166" t="s">
        <v>504</v>
      </c>
      <c r="R572" s="198">
        <v>0</v>
      </c>
      <c r="S572" s="281"/>
      <c r="T572" s="282"/>
      <c r="U572" s="235">
        <v>500.5</v>
      </c>
      <c r="V572" s="235">
        <v>200</v>
      </c>
      <c r="W572" s="258">
        <v>700.5</v>
      </c>
      <c r="X572" s="283"/>
      <c r="Y572" s="283"/>
      <c r="Z572" s="283"/>
      <c r="AA572" s="283"/>
      <c r="AB572" s="283"/>
      <c r="AC572" s="283"/>
      <c r="AD572" s="283"/>
      <c r="AE572" s="164"/>
    </row>
    <row r="573" spans="1:31" ht="12" customHeight="1">
      <c r="A573" s="147"/>
      <c r="B573" s="297" t="s">
        <v>100</v>
      </c>
      <c r="C573" s="297"/>
      <c r="D573" s="297"/>
      <c r="E573" s="297"/>
      <c r="F573" s="297"/>
      <c r="G573" s="297"/>
      <c r="H573" s="297"/>
      <c r="I573" s="297"/>
      <c r="J573" s="297"/>
      <c r="K573" s="297"/>
      <c r="L573" s="297"/>
      <c r="M573" s="298"/>
      <c r="N573" s="195">
        <v>991</v>
      </c>
      <c r="O573" s="165">
        <v>11</v>
      </c>
      <c r="P573" s="165">
        <v>5</v>
      </c>
      <c r="Q573" s="166" t="s">
        <v>520</v>
      </c>
      <c r="R573" s="198">
        <v>0</v>
      </c>
      <c r="S573" s="281"/>
      <c r="T573" s="282"/>
      <c r="U573" s="235">
        <v>500.5</v>
      </c>
      <c r="V573" s="235">
        <v>200</v>
      </c>
      <c r="W573" s="258">
        <v>700.5</v>
      </c>
      <c r="X573" s="283"/>
      <c r="Y573" s="283"/>
      <c r="Z573" s="283"/>
      <c r="AA573" s="283"/>
      <c r="AB573" s="283"/>
      <c r="AC573" s="283"/>
      <c r="AD573" s="283"/>
      <c r="AE573" s="164"/>
    </row>
    <row r="574" spans="1:31" ht="53.25" customHeight="1">
      <c r="A574" s="147"/>
      <c r="B574" s="297" t="s">
        <v>17</v>
      </c>
      <c r="C574" s="297"/>
      <c r="D574" s="297"/>
      <c r="E574" s="297"/>
      <c r="F574" s="297"/>
      <c r="G574" s="297"/>
      <c r="H574" s="297"/>
      <c r="I574" s="297"/>
      <c r="J574" s="297"/>
      <c r="K574" s="297"/>
      <c r="L574" s="297"/>
      <c r="M574" s="298"/>
      <c r="N574" s="195">
        <v>991</v>
      </c>
      <c r="O574" s="165">
        <v>11</v>
      </c>
      <c r="P574" s="165">
        <v>5</v>
      </c>
      <c r="Q574" s="166" t="s">
        <v>520</v>
      </c>
      <c r="R574" s="198" t="s">
        <v>18</v>
      </c>
      <c r="S574" s="281"/>
      <c r="T574" s="282"/>
      <c r="U574" s="235">
        <v>62</v>
      </c>
      <c r="V574" s="235">
        <v>0</v>
      </c>
      <c r="W574" s="258">
        <v>62</v>
      </c>
      <c r="X574" s="283"/>
      <c r="Y574" s="283"/>
      <c r="Z574" s="283"/>
      <c r="AA574" s="283"/>
      <c r="AB574" s="283"/>
      <c r="AC574" s="283"/>
      <c r="AD574" s="283"/>
      <c r="AE574" s="164"/>
    </row>
    <row r="575" spans="1:31" ht="21.75" customHeight="1">
      <c r="A575" s="147"/>
      <c r="B575" s="297" t="s">
        <v>38</v>
      </c>
      <c r="C575" s="297"/>
      <c r="D575" s="297"/>
      <c r="E575" s="297"/>
      <c r="F575" s="297"/>
      <c r="G575" s="297"/>
      <c r="H575" s="297"/>
      <c r="I575" s="297"/>
      <c r="J575" s="297"/>
      <c r="K575" s="297"/>
      <c r="L575" s="297"/>
      <c r="M575" s="298"/>
      <c r="N575" s="195">
        <v>991</v>
      </c>
      <c r="O575" s="165">
        <v>11</v>
      </c>
      <c r="P575" s="165">
        <v>5</v>
      </c>
      <c r="Q575" s="166" t="s">
        <v>520</v>
      </c>
      <c r="R575" s="198" t="s">
        <v>39</v>
      </c>
      <c r="S575" s="281"/>
      <c r="T575" s="282"/>
      <c r="U575" s="235">
        <v>62</v>
      </c>
      <c r="V575" s="235">
        <v>0</v>
      </c>
      <c r="W575" s="258">
        <v>62</v>
      </c>
      <c r="X575" s="283"/>
      <c r="Y575" s="283"/>
      <c r="Z575" s="283"/>
      <c r="AA575" s="283"/>
      <c r="AB575" s="283"/>
      <c r="AC575" s="283"/>
      <c r="AD575" s="283"/>
      <c r="AE575" s="164"/>
    </row>
    <row r="576" spans="1:31" ht="42.75" customHeight="1">
      <c r="A576" s="147"/>
      <c r="B576" s="297" t="s">
        <v>518</v>
      </c>
      <c r="C576" s="297"/>
      <c r="D576" s="297"/>
      <c r="E576" s="297"/>
      <c r="F576" s="297"/>
      <c r="G576" s="297"/>
      <c r="H576" s="297"/>
      <c r="I576" s="297"/>
      <c r="J576" s="297"/>
      <c r="K576" s="297"/>
      <c r="L576" s="297"/>
      <c r="M576" s="298"/>
      <c r="N576" s="195">
        <v>991</v>
      </c>
      <c r="O576" s="165">
        <v>11</v>
      </c>
      <c r="P576" s="165">
        <v>5</v>
      </c>
      <c r="Q576" s="166" t="s">
        <v>520</v>
      </c>
      <c r="R576" s="198" t="s">
        <v>519</v>
      </c>
      <c r="S576" s="281"/>
      <c r="T576" s="282"/>
      <c r="U576" s="235">
        <v>62</v>
      </c>
      <c r="V576" s="235">
        <v>0</v>
      </c>
      <c r="W576" s="258">
        <v>62</v>
      </c>
      <c r="X576" s="283"/>
      <c r="Y576" s="283"/>
      <c r="Z576" s="283"/>
      <c r="AA576" s="283"/>
      <c r="AB576" s="283"/>
      <c r="AC576" s="283"/>
      <c r="AD576" s="283"/>
      <c r="AE576" s="164"/>
    </row>
    <row r="577" spans="1:31" ht="21.75" customHeight="1">
      <c r="A577" s="147"/>
      <c r="B577" s="297" t="s">
        <v>342</v>
      </c>
      <c r="C577" s="297"/>
      <c r="D577" s="297"/>
      <c r="E577" s="297"/>
      <c r="F577" s="297"/>
      <c r="G577" s="297"/>
      <c r="H577" s="297"/>
      <c r="I577" s="297"/>
      <c r="J577" s="297"/>
      <c r="K577" s="297"/>
      <c r="L577" s="297"/>
      <c r="M577" s="298"/>
      <c r="N577" s="195">
        <v>991</v>
      </c>
      <c r="O577" s="165">
        <v>11</v>
      </c>
      <c r="P577" s="165">
        <v>5</v>
      </c>
      <c r="Q577" s="166" t="s">
        <v>520</v>
      </c>
      <c r="R577" s="198" t="s">
        <v>25</v>
      </c>
      <c r="S577" s="281"/>
      <c r="T577" s="282"/>
      <c r="U577" s="235">
        <v>438.5</v>
      </c>
      <c r="V577" s="235">
        <v>200</v>
      </c>
      <c r="W577" s="258">
        <v>638.5</v>
      </c>
      <c r="X577" s="283"/>
      <c r="Y577" s="283"/>
      <c r="Z577" s="283"/>
      <c r="AA577" s="283"/>
      <c r="AB577" s="283"/>
      <c r="AC577" s="283"/>
      <c r="AD577" s="283"/>
      <c r="AE577" s="164"/>
    </row>
    <row r="578" spans="1:31" ht="21.75" customHeight="1">
      <c r="A578" s="147"/>
      <c r="B578" s="297" t="s">
        <v>343</v>
      </c>
      <c r="C578" s="297"/>
      <c r="D578" s="297"/>
      <c r="E578" s="297"/>
      <c r="F578" s="297"/>
      <c r="G578" s="297"/>
      <c r="H578" s="297"/>
      <c r="I578" s="297"/>
      <c r="J578" s="297"/>
      <c r="K578" s="297"/>
      <c r="L578" s="297"/>
      <c r="M578" s="298"/>
      <c r="N578" s="195">
        <v>991</v>
      </c>
      <c r="O578" s="165">
        <v>11</v>
      </c>
      <c r="P578" s="165">
        <v>5</v>
      </c>
      <c r="Q578" s="166" t="s">
        <v>520</v>
      </c>
      <c r="R578" s="198" t="s">
        <v>27</v>
      </c>
      <c r="S578" s="281"/>
      <c r="T578" s="282"/>
      <c r="U578" s="235">
        <v>438.5</v>
      </c>
      <c r="V578" s="235">
        <v>200</v>
      </c>
      <c r="W578" s="258">
        <v>638.5</v>
      </c>
      <c r="X578" s="283"/>
      <c r="Y578" s="283"/>
      <c r="Z578" s="283"/>
      <c r="AA578" s="283"/>
      <c r="AB578" s="283"/>
      <c r="AC578" s="283"/>
      <c r="AD578" s="283"/>
      <c r="AE578" s="164"/>
    </row>
    <row r="579" spans="1:31" ht="12" customHeight="1">
      <c r="A579" s="147"/>
      <c r="B579" s="297" t="s">
        <v>345</v>
      </c>
      <c r="C579" s="297"/>
      <c r="D579" s="297"/>
      <c r="E579" s="297"/>
      <c r="F579" s="297"/>
      <c r="G579" s="297"/>
      <c r="H579" s="297"/>
      <c r="I579" s="297"/>
      <c r="J579" s="297"/>
      <c r="K579" s="297"/>
      <c r="L579" s="297"/>
      <c r="M579" s="298"/>
      <c r="N579" s="195">
        <v>991</v>
      </c>
      <c r="O579" s="165">
        <v>11</v>
      </c>
      <c r="P579" s="165">
        <v>5</v>
      </c>
      <c r="Q579" s="166" t="s">
        <v>520</v>
      </c>
      <c r="R579" s="198" t="s">
        <v>29</v>
      </c>
      <c r="S579" s="281"/>
      <c r="T579" s="282"/>
      <c r="U579" s="235">
        <v>438.5</v>
      </c>
      <c r="V579" s="235">
        <v>200</v>
      </c>
      <c r="W579" s="258">
        <v>638.5</v>
      </c>
      <c r="X579" s="283"/>
      <c r="Y579" s="283"/>
      <c r="Z579" s="283"/>
      <c r="AA579" s="283"/>
      <c r="AB579" s="283"/>
      <c r="AC579" s="283"/>
      <c r="AD579" s="283"/>
      <c r="AE579" s="164"/>
    </row>
    <row r="580" spans="1:31" ht="12" customHeight="1">
      <c r="A580" s="147"/>
      <c r="B580" s="297" t="s">
        <v>521</v>
      </c>
      <c r="C580" s="297"/>
      <c r="D580" s="297"/>
      <c r="E580" s="297"/>
      <c r="F580" s="297"/>
      <c r="G580" s="297"/>
      <c r="H580" s="297"/>
      <c r="I580" s="297"/>
      <c r="J580" s="297"/>
      <c r="K580" s="297"/>
      <c r="L580" s="297"/>
      <c r="M580" s="298"/>
      <c r="N580" s="195">
        <v>991</v>
      </c>
      <c r="O580" s="165">
        <v>12</v>
      </c>
      <c r="P580" s="165">
        <v>0</v>
      </c>
      <c r="Q580" s="166">
        <v>0</v>
      </c>
      <c r="R580" s="198">
        <v>0</v>
      </c>
      <c r="S580" s="281"/>
      <c r="T580" s="282"/>
      <c r="U580" s="235">
        <v>140</v>
      </c>
      <c r="V580" s="235">
        <v>0</v>
      </c>
      <c r="W580" s="258">
        <v>140</v>
      </c>
      <c r="X580" s="283"/>
      <c r="Y580" s="283"/>
      <c r="Z580" s="283"/>
      <c r="AA580" s="283"/>
      <c r="AB580" s="283"/>
      <c r="AC580" s="283"/>
      <c r="AD580" s="283"/>
      <c r="AE580" s="164"/>
    </row>
    <row r="581" spans="1:31" ht="12" customHeight="1">
      <c r="A581" s="147"/>
      <c r="B581" s="297" t="s">
        <v>101</v>
      </c>
      <c r="C581" s="297"/>
      <c r="D581" s="297"/>
      <c r="E581" s="297"/>
      <c r="F581" s="297"/>
      <c r="G581" s="297"/>
      <c r="H581" s="297"/>
      <c r="I581" s="297"/>
      <c r="J581" s="297"/>
      <c r="K581" s="297"/>
      <c r="L581" s="297"/>
      <c r="M581" s="298"/>
      <c r="N581" s="195">
        <v>991</v>
      </c>
      <c r="O581" s="165">
        <v>12</v>
      </c>
      <c r="P581" s="165">
        <v>2</v>
      </c>
      <c r="Q581" s="166">
        <v>0</v>
      </c>
      <c r="R581" s="198">
        <v>0</v>
      </c>
      <c r="S581" s="281"/>
      <c r="T581" s="282"/>
      <c r="U581" s="235">
        <v>140</v>
      </c>
      <c r="V581" s="235">
        <v>0</v>
      </c>
      <c r="W581" s="258">
        <v>140</v>
      </c>
      <c r="X581" s="283"/>
      <c r="Y581" s="283"/>
      <c r="Z581" s="283"/>
      <c r="AA581" s="283"/>
      <c r="AB581" s="283"/>
      <c r="AC581" s="283"/>
      <c r="AD581" s="283"/>
      <c r="AE581" s="164"/>
    </row>
    <row r="582" spans="1:31" ht="32.25" customHeight="1">
      <c r="A582" s="147"/>
      <c r="B582" s="297" t="s">
        <v>326</v>
      </c>
      <c r="C582" s="297"/>
      <c r="D582" s="297"/>
      <c r="E582" s="297"/>
      <c r="F582" s="297"/>
      <c r="G582" s="297"/>
      <c r="H582" s="297"/>
      <c r="I582" s="297"/>
      <c r="J582" s="297"/>
      <c r="K582" s="297"/>
      <c r="L582" s="297"/>
      <c r="M582" s="298"/>
      <c r="N582" s="195">
        <v>991</v>
      </c>
      <c r="O582" s="165">
        <v>12</v>
      </c>
      <c r="P582" s="165">
        <v>2</v>
      </c>
      <c r="Q582" s="166" t="s">
        <v>327</v>
      </c>
      <c r="R582" s="198">
        <v>0</v>
      </c>
      <c r="S582" s="281"/>
      <c r="T582" s="282"/>
      <c r="U582" s="235">
        <v>140</v>
      </c>
      <c r="V582" s="235">
        <v>0</v>
      </c>
      <c r="W582" s="258">
        <v>140</v>
      </c>
      <c r="X582" s="283"/>
      <c r="Y582" s="283"/>
      <c r="Z582" s="283"/>
      <c r="AA582" s="283"/>
      <c r="AB582" s="283"/>
      <c r="AC582" s="283"/>
      <c r="AD582" s="283"/>
      <c r="AE582" s="164"/>
    </row>
    <row r="583" spans="1:31" ht="21.75" customHeight="1">
      <c r="A583" s="147"/>
      <c r="B583" s="297" t="s">
        <v>522</v>
      </c>
      <c r="C583" s="297"/>
      <c r="D583" s="297"/>
      <c r="E583" s="297"/>
      <c r="F583" s="297"/>
      <c r="G583" s="297"/>
      <c r="H583" s="297"/>
      <c r="I583" s="297"/>
      <c r="J583" s="297"/>
      <c r="K583" s="297"/>
      <c r="L583" s="297"/>
      <c r="M583" s="298"/>
      <c r="N583" s="195">
        <v>991</v>
      </c>
      <c r="O583" s="165">
        <v>12</v>
      </c>
      <c r="P583" s="165">
        <v>2</v>
      </c>
      <c r="Q583" s="166" t="s">
        <v>523</v>
      </c>
      <c r="R583" s="198">
        <v>0</v>
      </c>
      <c r="S583" s="281"/>
      <c r="T583" s="282"/>
      <c r="U583" s="235">
        <v>140</v>
      </c>
      <c r="V583" s="235">
        <v>0</v>
      </c>
      <c r="W583" s="258">
        <v>140</v>
      </c>
      <c r="X583" s="283"/>
      <c r="Y583" s="283"/>
      <c r="Z583" s="283"/>
      <c r="AA583" s="283"/>
      <c r="AB583" s="283"/>
      <c r="AC583" s="283"/>
      <c r="AD583" s="283"/>
      <c r="AE583" s="164"/>
    </row>
    <row r="584" spans="1:31" ht="21.75" customHeight="1">
      <c r="A584" s="147"/>
      <c r="B584" s="297" t="s">
        <v>342</v>
      </c>
      <c r="C584" s="297"/>
      <c r="D584" s="297"/>
      <c r="E584" s="297"/>
      <c r="F584" s="297"/>
      <c r="G584" s="297"/>
      <c r="H584" s="297"/>
      <c r="I584" s="297"/>
      <c r="J584" s="297"/>
      <c r="K584" s="297"/>
      <c r="L584" s="297"/>
      <c r="M584" s="298"/>
      <c r="N584" s="195">
        <v>991</v>
      </c>
      <c r="O584" s="165">
        <v>12</v>
      </c>
      <c r="P584" s="165">
        <v>2</v>
      </c>
      <c r="Q584" s="166" t="s">
        <v>523</v>
      </c>
      <c r="R584" s="198" t="s">
        <v>25</v>
      </c>
      <c r="S584" s="281"/>
      <c r="T584" s="282"/>
      <c r="U584" s="235">
        <v>140</v>
      </c>
      <c r="V584" s="235">
        <v>0</v>
      </c>
      <c r="W584" s="258">
        <v>140</v>
      </c>
      <c r="X584" s="283"/>
      <c r="Y584" s="283"/>
      <c r="Z584" s="283"/>
      <c r="AA584" s="283"/>
      <c r="AB584" s="283"/>
      <c r="AC584" s="283"/>
      <c r="AD584" s="283"/>
      <c r="AE584" s="164"/>
    </row>
    <row r="585" spans="1:31" ht="21.75" customHeight="1">
      <c r="A585" s="147"/>
      <c r="B585" s="297" t="s">
        <v>343</v>
      </c>
      <c r="C585" s="297"/>
      <c r="D585" s="297"/>
      <c r="E585" s="297"/>
      <c r="F585" s="297"/>
      <c r="G585" s="297"/>
      <c r="H585" s="297"/>
      <c r="I585" s="297"/>
      <c r="J585" s="297"/>
      <c r="K585" s="297"/>
      <c r="L585" s="297"/>
      <c r="M585" s="298"/>
      <c r="N585" s="195">
        <v>991</v>
      </c>
      <c r="O585" s="165">
        <v>12</v>
      </c>
      <c r="P585" s="165">
        <v>2</v>
      </c>
      <c r="Q585" s="166" t="s">
        <v>523</v>
      </c>
      <c r="R585" s="198" t="s">
        <v>27</v>
      </c>
      <c r="S585" s="281"/>
      <c r="T585" s="282"/>
      <c r="U585" s="235">
        <v>140</v>
      </c>
      <c r="V585" s="235">
        <v>0</v>
      </c>
      <c r="W585" s="258">
        <v>140</v>
      </c>
      <c r="X585" s="283"/>
      <c r="Y585" s="283"/>
      <c r="Z585" s="283"/>
      <c r="AA585" s="283"/>
      <c r="AB585" s="283"/>
      <c r="AC585" s="283"/>
      <c r="AD585" s="283"/>
      <c r="AE585" s="164"/>
    </row>
    <row r="586" spans="1:31" ht="12" customHeight="1">
      <c r="A586" s="147"/>
      <c r="B586" s="297" t="s">
        <v>345</v>
      </c>
      <c r="C586" s="297"/>
      <c r="D586" s="297"/>
      <c r="E586" s="297"/>
      <c r="F586" s="297"/>
      <c r="G586" s="297"/>
      <c r="H586" s="297"/>
      <c r="I586" s="297"/>
      <c r="J586" s="297"/>
      <c r="K586" s="297"/>
      <c r="L586" s="297"/>
      <c r="M586" s="298"/>
      <c r="N586" s="195">
        <v>991</v>
      </c>
      <c r="O586" s="165">
        <v>12</v>
      </c>
      <c r="P586" s="165">
        <v>2</v>
      </c>
      <c r="Q586" s="166" t="s">
        <v>523</v>
      </c>
      <c r="R586" s="198" t="s">
        <v>29</v>
      </c>
      <c r="S586" s="281"/>
      <c r="T586" s="282"/>
      <c r="U586" s="235">
        <v>140</v>
      </c>
      <c r="V586" s="235">
        <v>0</v>
      </c>
      <c r="W586" s="258">
        <v>140</v>
      </c>
      <c r="X586" s="283"/>
      <c r="Y586" s="283"/>
      <c r="Z586" s="283"/>
      <c r="AA586" s="283"/>
      <c r="AB586" s="283"/>
      <c r="AC586" s="283"/>
      <c r="AD586" s="283"/>
      <c r="AE586" s="164"/>
    </row>
    <row r="587" spans="1:31" ht="21.75" customHeight="1">
      <c r="A587" s="147"/>
      <c r="B587" s="297" t="s">
        <v>102</v>
      </c>
      <c r="C587" s="297"/>
      <c r="D587" s="297"/>
      <c r="E587" s="297"/>
      <c r="F587" s="297"/>
      <c r="G587" s="297"/>
      <c r="H587" s="297"/>
      <c r="I587" s="297"/>
      <c r="J587" s="297"/>
      <c r="K587" s="297"/>
      <c r="L587" s="297"/>
      <c r="M587" s="298"/>
      <c r="N587" s="195">
        <v>998</v>
      </c>
      <c r="O587" s="165">
        <v>0</v>
      </c>
      <c r="P587" s="165">
        <v>0</v>
      </c>
      <c r="Q587" s="166">
        <v>0</v>
      </c>
      <c r="R587" s="198">
        <v>0</v>
      </c>
      <c r="S587" s="281"/>
      <c r="T587" s="282"/>
      <c r="U587" s="235">
        <v>21052.353999999999</v>
      </c>
      <c r="V587" s="235">
        <v>1007.698</v>
      </c>
      <c r="W587" s="258">
        <v>22060.050999999999</v>
      </c>
      <c r="X587" s="283"/>
      <c r="Y587" s="283"/>
      <c r="Z587" s="283"/>
      <c r="AA587" s="283"/>
      <c r="AB587" s="283"/>
      <c r="AC587" s="283"/>
      <c r="AD587" s="283"/>
      <c r="AE587" s="164"/>
    </row>
    <row r="588" spans="1:31" ht="12" customHeight="1">
      <c r="A588" s="147"/>
      <c r="B588" s="297" t="s">
        <v>325</v>
      </c>
      <c r="C588" s="297"/>
      <c r="D588" s="297"/>
      <c r="E588" s="297"/>
      <c r="F588" s="297"/>
      <c r="G588" s="297"/>
      <c r="H588" s="297"/>
      <c r="I588" s="297"/>
      <c r="J588" s="297"/>
      <c r="K588" s="297"/>
      <c r="L588" s="297"/>
      <c r="M588" s="298"/>
      <c r="N588" s="195">
        <v>998</v>
      </c>
      <c r="O588" s="165">
        <v>1</v>
      </c>
      <c r="P588" s="165">
        <v>0</v>
      </c>
      <c r="Q588" s="166">
        <v>0</v>
      </c>
      <c r="R588" s="198">
        <v>0</v>
      </c>
      <c r="S588" s="281"/>
      <c r="T588" s="282"/>
      <c r="U588" s="235">
        <v>4554.7</v>
      </c>
      <c r="V588" s="235">
        <v>331.6</v>
      </c>
      <c r="W588" s="258">
        <v>4886.3</v>
      </c>
      <c r="X588" s="283"/>
      <c r="Y588" s="283"/>
      <c r="Z588" s="283"/>
      <c r="AA588" s="283"/>
      <c r="AB588" s="283"/>
      <c r="AC588" s="283"/>
      <c r="AD588" s="283"/>
      <c r="AE588" s="164"/>
    </row>
    <row r="589" spans="1:31" ht="32.25" customHeight="1">
      <c r="A589" s="147"/>
      <c r="B589" s="297" t="s">
        <v>79</v>
      </c>
      <c r="C589" s="297"/>
      <c r="D589" s="297"/>
      <c r="E589" s="297"/>
      <c r="F589" s="297"/>
      <c r="G589" s="297"/>
      <c r="H589" s="297"/>
      <c r="I589" s="297"/>
      <c r="J589" s="297"/>
      <c r="K589" s="297"/>
      <c r="L589" s="297"/>
      <c r="M589" s="298"/>
      <c r="N589" s="195">
        <v>998</v>
      </c>
      <c r="O589" s="165">
        <v>1</v>
      </c>
      <c r="P589" s="165">
        <v>6</v>
      </c>
      <c r="Q589" s="166">
        <v>0</v>
      </c>
      <c r="R589" s="198">
        <v>0</v>
      </c>
      <c r="S589" s="281"/>
      <c r="T589" s="282"/>
      <c r="U589" s="235">
        <v>4210.4979999999996</v>
      </c>
      <c r="V589" s="235">
        <v>299.58100000000002</v>
      </c>
      <c r="W589" s="258">
        <v>4510.0789999999997</v>
      </c>
      <c r="X589" s="283"/>
      <c r="Y589" s="283"/>
      <c r="Z589" s="283"/>
      <c r="AA589" s="283"/>
      <c r="AB589" s="283"/>
      <c r="AC589" s="283"/>
      <c r="AD589" s="283"/>
      <c r="AE589" s="164"/>
    </row>
    <row r="590" spans="1:31" ht="21.75" customHeight="1">
      <c r="A590" s="147"/>
      <c r="B590" s="297" t="s">
        <v>60</v>
      </c>
      <c r="C590" s="297"/>
      <c r="D590" s="297"/>
      <c r="E590" s="297"/>
      <c r="F590" s="297"/>
      <c r="G590" s="297"/>
      <c r="H590" s="297"/>
      <c r="I590" s="297"/>
      <c r="J590" s="297"/>
      <c r="K590" s="297"/>
      <c r="L590" s="297"/>
      <c r="M590" s="298"/>
      <c r="N590" s="195">
        <v>998</v>
      </c>
      <c r="O590" s="165">
        <v>1</v>
      </c>
      <c r="P590" s="165">
        <v>6</v>
      </c>
      <c r="Q590" s="166" t="s">
        <v>360</v>
      </c>
      <c r="R590" s="198">
        <v>0</v>
      </c>
      <c r="S590" s="281"/>
      <c r="T590" s="282"/>
      <c r="U590" s="235">
        <v>4210.4979999999996</v>
      </c>
      <c r="V590" s="235">
        <v>299.58100000000002</v>
      </c>
      <c r="W590" s="258">
        <v>4510.0789999999997</v>
      </c>
      <c r="X590" s="283"/>
      <c r="Y590" s="283"/>
      <c r="Z590" s="283"/>
      <c r="AA590" s="283"/>
      <c r="AB590" s="283"/>
      <c r="AC590" s="283"/>
      <c r="AD590" s="283"/>
      <c r="AE590" s="164"/>
    </row>
    <row r="591" spans="1:31" ht="42.75" customHeight="1">
      <c r="A591" s="147"/>
      <c r="B591" s="297" t="s">
        <v>361</v>
      </c>
      <c r="C591" s="297"/>
      <c r="D591" s="297"/>
      <c r="E591" s="297"/>
      <c r="F591" s="297"/>
      <c r="G591" s="297"/>
      <c r="H591" s="297"/>
      <c r="I591" s="297"/>
      <c r="J591" s="297"/>
      <c r="K591" s="297"/>
      <c r="L591" s="297"/>
      <c r="M591" s="298"/>
      <c r="N591" s="195">
        <v>998</v>
      </c>
      <c r="O591" s="165">
        <v>1</v>
      </c>
      <c r="P591" s="165">
        <v>6</v>
      </c>
      <c r="Q591" s="166" t="s">
        <v>362</v>
      </c>
      <c r="R591" s="198">
        <v>0</v>
      </c>
      <c r="S591" s="281"/>
      <c r="T591" s="282"/>
      <c r="U591" s="235">
        <v>3145.598</v>
      </c>
      <c r="V591" s="235">
        <v>299.58100000000002</v>
      </c>
      <c r="W591" s="258">
        <v>3445.1790000000001</v>
      </c>
      <c r="X591" s="283"/>
      <c r="Y591" s="283"/>
      <c r="Z591" s="283"/>
      <c r="AA591" s="283"/>
      <c r="AB591" s="283"/>
      <c r="AC591" s="283"/>
      <c r="AD591" s="283"/>
      <c r="AE591" s="164"/>
    </row>
    <row r="592" spans="1:31" ht="53.25" customHeight="1">
      <c r="A592" s="147"/>
      <c r="B592" s="297" t="s">
        <v>17</v>
      </c>
      <c r="C592" s="297"/>
      <c r="D592" s="297"/>
      <c r="E592" s="297"/>
      <c r="F592" s="297"/>
      <c r="G592" s="297"/>
      <c r="H592" s="297"/>
      <c r="I592" s="297"/>
      <c r="J592" s="297"/>
      <c r="K592" s="297"/>
      <c r="L592" s="297"/>
      <c r="M592" s="298"/>
      <c r="N592" s="195">
        <v>998</v>
      </c>
      <c r="O592" s="165">
        <v>1</v>
      </c>
      <c r="P592" s="165">
        <v>6</v>
      </c>
      <c r="Q592" s="166" t="s">
        <v>362</v>
      </c>
      <c r="R592" s="198" t="s">
        <v>18</v>
      </c>
      <c r="S592" s="281"/>
      <c r="T592" s="282"/>
      <c r="U592" s="235">
        <v>3145.598</v>
      </c>
      <c r="V592" s="235">
        <v>299.58100000000002</v>
      </c>
      <c r="W592" s="258">
        <v>3445.1790000000001</v>
      </c>
      <c r="X592" s="283"/>
      <c r="Y592" s="283"/>
      <c r="Z592" s="283"/>
      <c r="AA592" s="283"/>
      <c r="AB592" s="283"/>
      <c r="AC592" s="283"/>
      <c r="AD592" s="283"/>
      <c r="AE592" s="164"/>
    </row>
    <row r="593" spans="1:31" ht="21.75" customHeight="1">
      <c r="A593" s="147"/>
      <c r="B593" s="297" t="s">
        <v>38</v>
      </c>
      <c r="C593" s="297"/>
      <c r="D593" s="297"/>
      <c r="E593" s="297"/>
      <c r="F593" s="297"/>
      <c r="G593" s="297"/>
      <c r="H593" s="297"/>
      <c r="I593" s="297"/>
      <c r="J593" s="297"/>
      <c r="K593" s="297"/>
      <c r="L593" s="297"/>
      <c r="M593" s="298"/>
      <c r="N593" s="195">
        <v>998</v>
      </c>
      <c r="O593" s="165">
        <v>1</v>
      </c>
      <c r="P593" s="165">
        <v>6</v>
      </c>
      <c r="Q593" s="166" t="s">
        <v>362</v>
      </c>
      <c r="R593" s="198" t="s">
        <v>39</v>
      </c>
      <c r="S593" s="281"/>
      <c r="T593" s="282"/>
      <c r="U593" s="235">
        <v>3145.598</v>
      </c>
      <c r="V593" s="235">
        <v>299.58100000000002</v>
      </c>
      <c r="W593" s="258">
        <v>3445.1790000000001</v>
      </c>
      <c r="X593" s="283"/>
      <c r="Y593" s="283"/>
      <c r="Z593" s="283"/>
      <c r="AA593" s="283"/>
      <c r="AB593" s="283"/>
      <c r="AC593" s="283"/>
      <c r="AD593" s="283"/>
      <c r="AE593" s="164"/>
    </row>
    <row r="594" spans="1:31" ht="21.75" customHeight="1">
      <c r="A594" s="147"/>
      <c r="B594" s="297" t="s">
        <v>330</v>
      </c>
      <c r="C594" s="297"/>
      <c r="D594" s="297"/>
      <c r="E594" s="297"/>
      <c r="F594" s="297"/>
      <c r="G594" s="297"/>
      <c r="H594" s="297"/>
      <c r="I594" s="297"/>
      <c r="J594" s="297"/>
      <c r="K594" s="297"/>
      <c r="L594" s="297"/>
      <c r="M594" s="298"/>
      <c r="N594" s="195">
        <v>998</v>
      </c>
      <c r="O594" s="165">
        <v>1</v>
      </c>
      <c r="P594" s="165">
        <v>6</v>
      </c>
      <c r="Q594" s="166" t="s">
        <v>362</v>
      </c>
      <c r="R594" s="198" t="s">
        <v>40</v>
      </c>
      <c r="S594" s="281"/>
      <c r="T594" s="282"/>
      <c r="U594" s="235">
        <v>2415.9740000000002</v>
      </c>
      <c r="V594" s="235">
        <v>230.09299999999999</v>
      </c>
      <c r="W594" s="258">
        <v>2646.067</v>
      </c>
      <c r="X594" s="283"/>
      <c r="Y594" s="283"/>
      <c r="Z594" s="283"/>
      <c r="AA594" s="283"/>
      <c r="AB594" s="283"/>
      <c r="AC594" s="283"/>
      <c r="AD594" s="283"/>
      <c r="AE594" s="164"/>
    </row>
    <row r="595" spans="1:31" ht="32.25" customHeight="1">
      <c r="A595" s="147"/>
      <c r="B595" s="297" t="s">
        <v>331</v>
      </c>
      <c r="C595" s="297"/>
      <c r="D595" s="297"/>
      <c r="E595" s="297"/>
      <c r="F595" s="297"/>
      <c r="G595" s="297"/>
      <c r="H595" s="297"/>
      <c r="I595" s="297"/>
      <c r="J595" s="297"/>
      <c r="K595" s="297"/>
      <c r="L595" s="297"/>
      <c r="M595" s="298"/>
      <c r="N595" s="195">
        <v>998</v>
      </c>
      <c r="O595" s="165">
        <v>1</v>
      </c>
      <c r="P595" s="165">
        <v>6</v>
      </c>
      <c r="Q595" s="166" t="s">
        <v>362</v>
      </c>
      <c r="R595" s="198" t="s">
        <v>42</v>
      </c>
      <c r="S595" s="281"/>
      <c r="T595" s="282"/>
      <c r="U595" s="235">
        <v>729.62400000000002</v>
      </c>
      <c r="V595" s="235">
        <v>69.488</v>
      </c>
      <c r="W595" s="258">
        <v>799.11199999999997</v>
      </c>
      <c r="X595" s="283"/>
      <c r="Y595" s="283"/>
      <c r="Z595" s="283"/>
      <c r="AA595" s="283"/>
      <c r="AB595" s="283"/>
      <c r="AC595" s="283"/>
      <c r="AD595" s="283"/>
      <c r="AE595" s="164"/>
    </row>
    <row r="596" spans="1:31" ht="21.75" customHeight="1">
      <c r="A596" s="147"/>
      <c r="B596" s="297" t="s">
        <v>60</v>
      </c>
      <c r="C596" s="297"/>
      <c r="D596" s="297"/>
      <c r="E596" s="297"/>
      <c r="F596" s="297"/>
      <c r="G596" s="297"/>
      <c r="H596" s="297"/>
      <c r="I596" s="297"/>
      <c r="J596" s="297"/>
      <c r="K596" s="297"/>
      <c r="L596" s="297"/>
      <c r="M596" s="298"/>
      <c r="N596" s="195">
        <v>998</v>
      </c>
      <c r="O596" s="165">
        <v>1</v>
      </c>
      <c r="P596" s="165">
        <v>6</v>
      </c>
      <c r="Q596" s="166" t="s">
        <v>363</v>
      </c>
      <c r="R596" s="198">
        <v>0</v>
      </c>
      <c r="S596" s="281"/>
      <c r="T596" s="282"/>
      <c r="U596" s="235">
        <v>909.5</v>
      </c>
      <c r="V596" s="235">
        <v>0</v>
      </c>
      <c r="W596" s="258">
        <v>909.5</v>
      </c>
      <c r="X596" s="283"/>
      <c r="Y596" s="283"/>
      <c r="Z596" s="283"/>
      <c r="AA596" s="283"/>
      <c r="AB596" s="283"/>
      <c r="AC596" s="283"/>
      <c r="AD596" s="283"/>
      <c r="AE596" s="164"/>
    </row>
    <row r="597" spans="1:31" ht="21.75" customHeight="1">
      <c r="A597" s="147"/>
      <c r="B597" s="297" t="s">
        <v>342</v>
      </c>
      <c r="C597" s="297"/>
      <c r="D597" s="297"/>
      <c r="E597" s="297"/>
      <c r="F597" s="297"/>
      <c r="G597" s="297"/>
      <c r="H597" s="297"/>
      <c r="I597" s="297"/>
      <c r="J597" s="297"/>
      <c r="K597" s="297"/>
      <c r="L597" s="297"/>
      <c r="M597" s="298"/>
      <c r="N597" s="195">
        <v>998</v>
      </c>
      <c r="O597" s="165">
        <v>1</v>
      </c>
      <c r="P597" s="165">
        <v>6</v>
      </c>
      <c r="Q597" s="166" t="s">
        <v>363</v>
      </c>
      <c r="R597" s="198" t="s">
        <v>25</v>
      </c>
      <c r="S597" s="281"/>
      <c r="T597" s="282"/>
      <c r="U597" s="235">
        <v>900.5</v>
      </c>
      <c r="V597" s="235">
        <v>0</v>
      </c>
      <c r="W597" s="258">
        <v>900.5</v>
      </c>
      <c r="X597" s="283"/>
      <c r="Y597" s="283"/>
      <c r="Z597" s="283"/>
      <c r="AA597" s="283"/>
      <c r="AB597" s="283"/>
      <c r="AC597" s="283"/>
      <c r="AD597" s="283"/>
      <c r="AE597" s="164"/>
    </row>
    <row r="598" spans="1:31" ht="21.75" customHeight="1">
      <c r="A598" s="147"/>
      <c r="B598" s="297" t="s">
        <v>343</v>
      </c>
      <c r="C598" s="297"/>
      <c r="D598" s="297"/>
      <c r="E598" s="297"/>
      <c r="F598" s="297"/>
      <c r="G598" s="297"/>
      <c r="H598" s="297"/>
      <c r="I598" s="297"/>
      <c r="J598" s="297"/>
      <c r="K598" s="297"/>
      <c r="L598" s="297"/>
      <c r="M598" s="298"/>
      <c r="N598" s="195">
        <v>998</v>
      </c>
      <c r="O598" s="165">
        <v>1</v>
      </c>
      <c r="P598" s="165">
        <v>6</v>
      </c>
      <c r="Q598" s="166" t="s">
        <v>363</v>
      </c>
      <c r="R598" s="198" t="s">
        <v>27</v>
      </c>
      <c r="S598" s="281"/>
      <c r="T598" s="282"/>
      <c r="U598" s="235">
        <v>900.5</v>
      </c>
      <c r="V598" s="235">
        <v>0</v>
      </c>
      <c r="W598" s="258">
        <v>900.5</v>
      </c>
      <c r="X598" s="283"/>
      <c r="Y598" s="283"/>
      <c r="Z598" s="283"/>
      <c r="AA598" s="283"/>
      <c r="AB598" s="283"/>
      <c r="AC598" s="283"/>
      <c r="AD598" s="283"/>
      <c r="AE598" s="164"/>
    </row>
    <row r="599" spans="1:31" ht="21.75" customHeight="1">
      <c r="A599" s="147"/>
      <c r="B599" s="297" t="s">
        <v>344</v>
      </c>
      <c r="C599" s="297"/>
      <c r="D599" s="297"/>
      <c r="E599" s="297"/>
      <c r="F599" s="297"/>
      <c r="G599" s="297"/>
      <c r="H599" s="297"/>
      <c r="I599" s="297"/>
      <c r="J599" s="297"/>
      <c r="K599" s="297"/>
      <c r="L599" s="297"/>
      <c r="M599" s="298"/>
      <c r="N599" s="195">
        <v>998</v>
      </c>
      <c r="O599" s="165">
        <v>1</v>
      </c>
      <c r="P599" s="165">
        <v>6</v>
      </c>
      <c r="Q599" s="166" t="s">
        <v>363</v>
      </c>
      <c r="R599" s="198" t="s">
        <v>28</v>
      </c>
      <c r="S599" s="281"/>
      <c r="T599" s="282"/>
      <c r="U599" s="235">
        <v>519</v>
      </c>
      <c r="V599" s="235">
        <v>0</v>
      </c>
      <c r="W599" s="258">
        <v>519</v>
      </c>
      <c r="X599" s="283"/>
      <c r="Y599" s="283"/>
      <c r="Z599" s="283"/>
      <c r="AA599" s="283"/>
      <c r="AB599" s="283"/>
      <c r="AC599" s="283"/>
      <c r="AD599" s="283"/>
      <c r="AE599" s="164"/>
    </row>
    <row r="600" spans="1:31" ht="12" customHeight="1">
      <c r="A600" s="147"/>
      <c r="B600" s="297" t="s">
        <v>345</v>
      </c>
      <c r="C600" s="297"/>
      <c r="D600" s="297"/>
      <c r="E600" s="297"/>
      <c r="F600" s="297"/>
      <c r="G600" s="297"/>
      <c r="H600" s="297"/>
      <c r="I600" s="297"/>
      <c r="J600" s="297"/>
      <c r="K600" s="297"/>
      <c r="L600" s="297"/>
      <c r="M600" s="298"/>
      <c r="N600" s="195">
        <v>998</v>
      </c>
      <c r="O600" s="165">
        <v>1</v>
      </c>
      <c r="P600" s="165">
        <v>6</v>
      </c>
      <c r="Q600" s="166" t="s">
        <v>363</v>
      </c>
      <c r="R600" s="198" t="s">
        <v>29</v>
      </c>
      <c r="S600" s="281"/>
      <c r="T600" s="282"/>
      <c r="U600" s="235">
        <v>381.5</v>
      </c>
      <c r="V600" s="235">
        <v>0</v>
      </c>
      <c r="W600" s="258">
        <v>381.5</v>
      </c>
      <c r="X600" s="283"/>
      <c r="Y600" s="283"/>
      <c r="Z600" s="283"/>
      <c r="AA600" s="283"/>
      <c r="AB600" s="283"/>
      <c r="AC600" s="283"/>
      <c r="AD600" s="283"/>
      <c r="AE600" s="164"/>
    </row>
    <row r="601" spans="1:31" ht="12" customHeight="1">
      <c r="A601" s="147"/>
      <c r="B601" s="297" t="s">
        <v>30</v>
      </c>
      <c r="C601" s="297"/>
      <c r="D601" s="297"/>
      <c r="E601" s="297"/>
      <c r="F601" s="297"/>
      <c r="G601" s="297"/>
      <c r="H601" s="297"/>
      <c r="I601" s="297"/>
      <c r="J601" s="297"/>
      <c r="K601" s="297"/>
      <c r="L601" s="297"/>
      <c r="M601" s="298"/>
      <c r="N601" s="195">
        <v>998</v>
      </c>
      <c r="O601" s="165">
        <v>1</v>
      </c>
      <c r="P601" s="165">
        <v>6</v>
      </c>
      <c r="Q601" s="166" t="s">
        <v>363</v>
      </c>
      <c r="R601" s="198" t="s">
        <v>31</v>
      </c>
      <c r="S601" s="281"/>
      <c r="T601" s="282"/>
      <c r="U601" s="235">
        <v>9</v>
      </c>
      <c r="V601" s="235">
        <v>0</v>
      </c>
      <c r="W601" s="258">
        <v>9</v>
      </c>
      <c r="X601" s="283"/>
      <c r="Y601" s="283"/>
      <c r="Z601" s="283"/>
      <c r="AA601" s="283"/>
      <c r="AB601" s="283"/>
      <c r="AC601" s="283"/>
      <c r="AD601" s="283"/>
      <c r="AE601" s="164"/>
    </row>
    <row r="602" spans="1:31" ht="12" customHeight="1">
      <c r="A602" s="147"/>
      <c r="B602" s="297" t="s">
        <v>346</v>
      </c>
      <c r="C602" s="297"/>
      <c r="D602" s="297"/>
      <c r="E602" s="297"/>
      <c r="F602" s="297"/>
      <c r="G602" s="297"/>
      <c r="H602" s="297"/>
      <c r="I602" s="297"/>
      <c r="J602" s="297"/>
      <c r="K602" s="297"/>
      <c r="L602" s="297"/>
      <c r="M602" s="298"/>
      <c r="N602" s="195">
        <v>998</v>
      </c>
      <c r="O602" s="165">
        <v>1</v>
      </c>
      <c r="P602" s="165">
        <v>6</v>
      </c>
      <c r="Q602" s="166" t="s">
        <v>363</v>
      </c>
      <c r="R602" s="198" t="s">
        <v>32</v>
      </c>
      <c r="S602" s="281"/>
      <c r="T602" s="282"/>
      <c r="U602" s="235">
        <v>9</v>
      </c>
      <c r="V602" s="235">
        <v>0</v>
      </c>
      <c r="W602" s="258">
        <v>9</v>
      </c>
      <c r="X602" s="283"/>
      <c r="Y602" s="283"/>
      <c r="Z602" s="283"/>
      <c r="AA602" s="283"/>
      <c r="AB602" s="283"/>
      <c r="AC602" s="283"/>
      <c r="AD602" s="283"/>
      <c r="AE602" s="164"/>
    </row>
    <row r="603" spans="1:31" ht="21.75" customHeight="1">
      <c r="A603" s="147"/>
      <c r="B603" s="297" t="s">
        <v>33</v>
      </c>
      <c r="C603" s="297"/>
      <c r="D603" s="297"/>
      <c r="E603" s="297"/>
      <c r="F603" s="297"/>
      <c r="G603" s="297"/>
      <c r="H603" s="297"/>
      <c r="I603" s="297"/>
      <c r="J603" s="297"/>
      <c r="K603" s="297"/>
      <c r="L603" s="297"/>
      <c r="M603" s="298"/>
      <c r="N603" s="195">
        <v>998</v>
      </c>
      <c r="O603" s="165">
        <v>1</v>
      </c>
      <c r="P603" s="165">
        <v>6</v>
      </c>
      <c r="Q603" s="166" t="s">
        <v>363</v>
      </c>
      <c r="R603" s="198" t="s">
        <v>34</v>
      </c>
      <c r="S603" s="281"/>
      <c r="T603" s="282"/>
      <c r="U603" s="235">
        <v>5</v>
      </c>
      <c r="V603" s="235">
        <v>0</v>
      </c>
      <c r="W603" s="258">
        <v>5</v>
      </c>
      <c r="X603" s="283"/>
      <c r="Y603" s="283"/>
      <c r="Z603" s="283"/>
      <c r="AA603" s="283"/>
      <c r="AB603" s="283"/>
      <c r="AC603" s="283"/>
      <c r="AD603" s="283"/>
      <c r="AE603" s="164"/>
    </row>
    <row r="604" spans="1:31" ht="12" customHeight="1">
      <c r="A604" s="147"/>
      <c r="B604" s="297" t="s">
        <v>347</v>
      </c>
      <c r="C604" s="297"/>
      <c r="D604" s="297"/>
      <c r="E604" s="297"/>
      <c r="F604" s="297"/>
      <c r="G604" s="297"/>
      <c r="H604" s="297"/>
      <c r="I604" s="297"/>
      <c r="J604" s="297"/>
      <c r="K604" s="297"/>
      <c r="L604" s="297"/>
      <c r="M604" s="298"/>
      <c r="N604" s="195">
        <v>998</v>
      </c>
      <c r="O604" s="165">
        <v>1</v>
      </c>
      <c r="P604" s="165">
        <v>6</v>
      </c>
      <c r="Q604" s="166" t="s">
        <v>363</v>
      </c>
      <c r="R604" s="198" t="s">
        <v>35</v>
      </c>
      <c r="S604" s="281"/>
      <c r="T604" s="282"/>
      <c r="U604" s="235">
        <v>3</v>
      </c>
      <c r="V604" s="235">
        <v>0</v>
      </c>
      <c r="W604" s="258">
        <v>3</v>
      </c>
      <c r="X604" s="283"/>
      <c r="Y604" s="283"/>
      <c r="Z604" s="283"/>
      <c r="AA604" s="283"/>
      <c r="AB604" s="283"/>
      <c r="AC604" s="283"/>
      <c r="AD604" s="283"/>
      <c r="AE604" s="164"/>
    </row>
    <row r="605" spans="1:31" ht="12" customHeight="1">
      <c r="A605" s="147"/>
      <c r="B605" s="297" t="s">
        <v>82</v>
      </c>
      <c r="C605" s="297"/>
      <c r="D605" s="297"/>
      <c r="E605" s="297"/>
      <c r="F605" s="297"/>
      <c r="G605" s="297"/>
      <c r="H605" s="297"/>
      <c r="I605" s="297"/>
      <c r="J605" s="297"/>
      <c r="K605" s="297"/>
      <c r="L605" s="297"/>
      <c r="M605" s="298"/>
      <c r="N605" s="195">
        <v>998</v>
      </c>
      <c r="O605" s="165">
        <v>1</v>
      </c>
      <c r="P605" s="165">
        <v>6</v>
      </c>
      <c r="Q605" s="166" t="s">
        <v>363</v>
      </c>
      <c r="R605" s="198" t="s">
        <v>83</v>
      </c>
      <c r="S605" s="281"/>
      <c r="T605" s="282"/>
      <c r="U605" s="235">
        <v>1</v>
      </c>
      <c r="V605" s="235">
        <v>0</v>
      </c>
      <c r="W605" s="258">
        <v>1</v>
      </c>
      <c r="X605" s="283"/>
      <c r="Y605" s="283"/>
      <c r="Z605" s="283"/>
      <c r="AA605" s="283"/>
      <c r="AB605" s="283"/>
      <c r="AC605" s="283"/>
      <c r="AD605" s="283"/>
      <c r="AE605" s="164"/>
    </row>
    <row r="606" spans="1:31" ht="42.75" customHeight="1">
      <c r="A606" s="147"/>
      <c r="B606" s="297" t="s">
        <v>364</v>
      </c>
      <c r="C606" s="297"/>
      <c r="D606" s="297"/>
      <c r="E606" s="297"/>
      <c r="F606" s="297"/>
      <c r="G606" s="297"/>
      <c r="H606" s="297"/>
      <c r="I606" s="297"/>
      <c r="J606" s="297"/>
      <c r="K606" s="297"/>
      <c r="L606" s="297"/>
      <c r="M606" s="298"/>
      <c r="N606" s="195">
        <v>998</v>
      </c>
      <c r="O606" s="165">
        <v>1</v>
      </c>
      <c r="P606" s="165">
        <v>6</v>
      </c>
      <c r="Q606" s="166" t="s">
        <v>365</v>
      </c>
      <c r="R606" s="198">
        <v>0</v>
      </c>
      <c r="S606" s="281"/>
      <c r="T606" s="282"/>
      <c r="U606" s="235">
        <v>155.4</v>
      </c>
      <c r="V606" s="235">
        <v>0</v>
      </c>
      <c r="W606" s="258">
        <v>155.4</v>
      </c>
      <c r="X606" s="283"/>
      <c r="Y606" s="283"/>
      <c r="Z606" s="283"/>
      <c r="AA606" s="283"/>
      <c r="AB606" s="283"/>
      <c r="AC606" s="283"/>
      <c r="AD606" s="283"/>
      <c r="AE606" s="164"/>
    </row>
    <row r="607" spans="1:31" ht="53.25" customHeight="1">
      <c r="A607" s="147"/>
      <c r="B607" s="297" t="s">
        <v>17</v>
      </c>
      <c r="C607" s="297"/>
      <c r="D607" s="297"/>
      <c r="E607" s="297"/>
      <c r="F607" s="297"/>
      <c r="G607" s="297"/>
      <c r="H607" s="297"/>
      <c r="I607" s="297"/>
      <c r="J607" s="297"/>
      <c r="K607" s="297"/>
      <c r="L607" s="297"/>
      <c r="M607" s="298"/>
      <c r="N607" s="195">
        <v>998</v>
      </c>
      <c r="O607" s="165">
        <v>1</v>
      </c>
      <c r="P607" s="165">
        <v>6</v>
      </c>
      <c r="Q607" s="166" t="s">
        <v>365</v>
      </c>
      <c r="R607" s="198" t="s">
        <v>18</v>
      </c>
      <c r="S607" s="281"/>
      <c r="T607" s="282"/>
      <c r="U607" s="235">
        <v>155.4</v>
      </c>
      <c r="V607" s="235">
        <v>0</v>
      </c>
      <c r="W607" s="258">
        <v>155.4</v>
      </c>
      <c r="X607" s="283"/>
      <c r="Y607" s="283"/>
      <c r="Z607" s="283"/>
      <c r="AA607" s="283"/>
      <c r="AB607" s="283"/>
      <c r="AC607" s="283"/>
      <c r="AD607" s="283"/>
      <c r="AE607" s="164"/>
    </row>
    <row r="608" spans="1:31" ht="21.75" customHeight="1">
      <c r="A608" s="147"/>
      <c r="B608" s="297" t="s">
        <v>38</v>
      </c>
      <c r="C608" s="297"/>
      <c r="D608" s="297"/>
      <c r="E608" s="297"/>
      <c r="F608" s="297"/>
      <c r="G608" s="297"/>
      <c r="H608" s="297"/>
      <c r="I608" s="297"/>
      <c r="J608" s="297"/>
      <c r="K608" s="297"/>
      <c r="L608" s="297"/>
      <c r="M608" s="298"/>
      <c r="N608" s="195">
        <v>998</v>
      </c>
      <c r="O608" s="165">
        <v>1</v>
      </c>
      <c r="P608" s="165">
        <v>6</v>
      </c>
      <c r="Q608" s="166" t="s">
        <v>365</v>
      </c>
      <c r="R608" s="198" t="s">
        <v>39</v>
      </c>
      <c r="S608" s="281"/>
      <c r="T608" s="282"/>
      <c r="U608" s="235">
        <v>155.4</v>
      </c>
      <c r="V608" s="235">
        <v>0</v>
      </c>
      <c r="W608" s="258">
        <v>155.4</v>
      </c>
      <c r="X608" s="283"/>
      <c r="Y608" s="283"/>
      <c r="Z608" s="283"/>
      <c r="AA608" s="283"/>
      <c r="AB608" s="283"/>
      <c r="AC608" s="283"/>
      <c r="AD608" s="283"/>
      <c r="AE608" s="164"/>
    </row>
    <row r="609" spans="1:31" ht="32.25" customHeight="1">
      <c r="A609" s="147"/>
      <c r="B609" s="297" t="s">
        <v>350</v>
      </c>
      <c r="C609" s="297"/>
      <c r="D609" s="297"/>
      <c r="E609" s="297"/>
      <c r="F609" s="297"/>
      <c r="G609" s="297"/>
      <c r="H609" s="297"/>
      <c r="I609" s="297"/>
      <c r="J609" s="297"/>
      <c r="K609" s="297"/>
      <c r="L609" s="297"/>
      <c r="M609" s="298"/>
      <c r="N609" s="195">
        <v>998</v>
      </c>
      <c r="O609" s="165">
        <v>1</v>
      </c>
      <c r="P609" s="165">
        <v>6</v>
      </c>
      <c r="Q609" s="166" t="s">
        <v>365</v>
      </c>
      <c r="R609" s="198" t="s">
        <v>41</v>
      </c>
      <c r="S609" s="281"/>
      <c r="T609" s="282"/>
      <c r="U609" s="235">
        <v>155.4</v>
      </c>
      <c r="V609" s="235">
        <v>0</v>
      </c>
      <c r="W609" s="258">
        <v>155.4</v>
      </c>
      <c r="X609" s="283"/>
      <c r="Y609" s="283"/>
      <c r="Z609" s="283"/>
      <c r="AA609" s="283"/>
      <c r="AB609" s="283"/>
      <c r="AC609" s="283"/>
      <c r="AD609" s="283"/>
      <c r="AE609" s="164"/>
    </row>
    <row r="610" spans="1:31" ht="12" customHeight="1">
      <c r="A610" s="147"/>
      <c r="B610" s="297" t="s">
        <v>86</v>
      </c>
      <c r="C610" s="297"/>
      <c r="D610" s="297"/>
      <c r="E610" s="297"/>
      <c r="F610" s="297"/>
      <c r="G610" s="297"/>
      <c r="H610" s="297"/>
      <c r="I610" s="297"/>
      <c r="J610" s="297"/>
      <c r="K610" s="297"/>
      <c r="L610" s="297"/>
      <c r="M610" s="298"/>
      <c r="N610" s="195">
        <v>998</v>
      </c>
      <c r="O610" s="165">
        <v>1</v>
      </c>
      <c r="P610" s="165">
        <v>13</v>
      </c>
      <c r="Q610" s="166">
        <v>0</v>
      </c>
      <c r="R610" s="198">
        <v>0</v>
      </c>
      <c r="S610" s="281"/>
      <c r="T610" s="282"/>
      <c r="U610" s="235">
        <v>344.202</v>
      </c>
      <c r="V610" s="235">
        <v>32.018999999999998</v>
      </c>
      <c r="W610" s="258">
        <v>376.221</v>
      </c>
      <c r="X610" s="283"/>
      <c r="Y610" s="283"/>
      <c r="Z610" s="283"/>
      <c r="AA610" s="283"/>
      <c r="AB610" s="283"/>
      <c r="AC610" s="283"/>
      <c r="AD610" s="283"/>
      <c r="AE610" s="164"/>
    </row>
    <row r="611" spans="1:31" ht="21.75" customHeight="1">
      <c r="A611" s="147"/>
      <c r="B611" s="297" t="s">
        <v>60</v>
      </c>
      <c r="C611" s="297"/>
      <c r="D611" s="297"/>
      <c r="E611" s="297"/>
      <c r="F611" s="297"/>
      <c r="G611" s="297"/>
      <c r="H611" s="297"/>
      <c r="I611" s="297"/>
      <c r="J611" s="297"/>
      <c r="K611" s="297"/>
      <c r="L611" s="297"/>
      <c r="M611" s="298"/>
      <c r="N611" s="195">
        <v>998</v>
      </c>
      <c r="O611" s="165">
        <v>1</v>
      </c>
      <c r="P611" s="165">
        <v>13</v>
      </c>
      <c r="Q611" s="166" t="s">
        <v>360</v>
      </c>
      <c r="R611" s="198">
        <v>0</v>
      </c>
      <c r="S611" s="281"/>
      <c r="T611" s="282"/>
      <c r="U611" s="235">
        <v>339.202</v>
      </c>
      <c r="V611" s="235">
        <v>32.018999999999998</v>
      </c>
      <c r="W611" s="258">
        <v>371.221</v>
      </c>
      <c r="X611" s="283"/>
      <c r="Y611" s="283"/>
      <c r="Z611" s="283"/>
      <c r="AA611" s="283"/>
      <c r="AB611" s="283"/>
      <c r="AC611" s="283"/>
      <c r="AD611" s="283"/>
      <c r="AE611" s="164"/>
    </row>
    <row r="612" spans="1:31" ht="21.75" customHeight="1">
      <c r="A612" s="147"/>
      <c r="B612" s="297" t="s">
        <v>396</v>
      </c>
      <c r="C612" s="297"/>
      <c r="D612" s="297"/>
      <c r="E612" s="297"/>
      <c r="F612" s="297"/>
      <c r="G612" s="297"/>
      <c r="H612" s="297"/>
      <c r="I612" s="297"/>
      <c r="J612" s="297"/>
      <c r="K612" s="297"/>
      <c r="L612" s="297"/>
      <c r="M612" s="298"/>
      <c r="N612" s="195">
        <v>998</v>
      </c>
      <c r="O612" s="165">
        <v>1</v>
      </c>
      <c r="P612" s="165">
        <v>13</v>
      </c>
      <c r="Q612" s="166" t="s">
        <v>397</v>
      </c>
      <c r="R612" s="198">
        <v>0</v>
      </c>
      <c r="S612" s="281"/>
      <c r="T612" s="282"/>
      <c r="U612" s="235">
        <v>336.202</v>
      </c>
      <c r="V612" s="235">
        <v>32.018999999999998</v>
      </c>
      <c r="W612" s="258">
        <v>368.221</v>
      </c>
      <c r="X612" s="283"/>
      <c r="Y612" s="283"/>
      <c r="Z612" s="283"/>
      <c r="AA612" s="283"/>
      <c r="AB612" s="283"/>
      <c r="AC612" s="283"/>
      <c r="AD612" s="283"/>
      <c r="AE612" s="164"/>
    </row>
    <row r="613" spans="1:31" ht="53.25" customHeight="1">
      <c r="A613" s="147"/>
      <c r="B613" s="297" t="s">
        <v>17</v>
      </c>
      <c r="C613" s="297"/>
      <c r="D613" s="297"/>
      <c r="E613" s="297"/>
      <c r="F613" s="297"/>
      <c r="G613" s="297"/>
      <c r="H613" s="297"/>
      <c r="I613" s="297"/>
      <c r="J613" s="297"/>
      <c r="K613" s="297"/>
      <c r="L613" s="297"/>
      <c r="M613" s="298"/>
      <c r="N613" s="195">
        <v>998</v>
      </c>
      <c r="O613" s="165">
        <v>1</v>
      </c>
      <c r="P613" s="165">
        <v>13</v>
      </c>
      <c r="Q613" s="166" t="s">
        <v>397</v>
      </c>
      <c r="R613" s="198" t="s">
        <v>18</v>
      </c>
      <c r="S613" s="281"/>
      <c r="T613" s="282"/>
      <c r="U613" s="235">
        <v>336.202</v>
      </c>
      <c r="V613" s="235">
        <v>32.018999999999998</v>
      </c>
      <c r="W613" s="258">
        <v>368.221</v>
      </c>
      <c r="X613" s="283"/>
      <c r="Y613" s="283"/>
      <c r="Z613" s="283"/>
      <c r="AA613" s="283"/>
      <c r="AB613" s="283"/>
      <c r="AC613" s="283"/>
      <c r="AD613" s="283"/>
      <c r="AE613" s="164"/>
    </row>
    <row r="614" spans="1:31" ht="21.75" customHeight="1">
      <c r="A614" s="147"/>
      <c r="B614" s="297" t="s">
        <v>38</v>
      </c>
      <c r="C614" s="297"/>
      <c r="D614" s="297"/>
      <c r="E614" s="297"/>
      <c r="F614" s="297"/>
      <c r="G614" s="297"/>
      <c r="H614" s="297"/>
      <c r="I614" s="297"/>
      <c r="J614" s="297"/>
      <c r="K614" s="297"/>
      <c r="L614" s="297"/>
      <c r="M614" s="298"/>
      <c r="N614" s="195">
        <v>998</v>
      </c>
      <c r="O614" s="165">
        <v>1</v>
      </c>
      <c r="P614" s="165">
        <v>13</v>
      </c>
      <c r="Q614" s="166" t="s">
        <v>397</v>
      </c>
      <c r="R614" s="198" t="s">
        <v>39</v>
      </c>
      <c r="S614" s="281"/>
      <c r="T614" s="282"/>
      <c r="U614" s="235">
        <v>336.202</v>
      </c>
      <c r="V614" s="235">
        <v>32.018999999999998</v>
      </c>
      <c r="W614" s="258">
        <v>368.221</v>
      </c>
      <c r="X614" s="283"/>
      <c r="Y614" s="283"/>
      <c r="Z614" s="283"/>
      <c r="AA614" s="283"/>
      <c r="AB614" s="283"/>
      <c r="AC614" s="283"/>
      <c r="AD614" s="283"/>
      <c r="AE614" s="164"/>
    </row>
    <row r="615" spans="1:31" ht="21.75" customHeight="1">
      <c r="A615" s="147"/>
      <c r="B615" s="297" t="s">
        <v>330</v>
      </c>
      <c r="C615" s="297"/>
      <c r="D615" s="297"/>
      <c r="E615" s="297"/>
      <c r="F615" s="297"/>
      <c r="G615" s="297"/>
      <c r="H615" s="297"/>
      <c r="I615" s="297"/>
      <c r="J615" s="297"/>
      <c r="K615" s="297"/>
      <c r="L615" s="297"/>
      <c r="M615" s="298"/>
      <c r="N615" s="195">
        <v>998</v>
      </c>
      <c r="O615" s="165">
        <v>1</v>
      </c>
      <c r="P615" s="165">
        <v>13</v>
      </c>
      <c r="Q615" s="166" t="s">
        <v>397</v>
      </c>
      <c r="R615" s="198" t="s">
        <v>40</v>
      </c>
      <c r="S615" s="281"/>
      <c r="T615" s="282"/>
      <c r="U615" s="235">
        <v>258.22000000000003</v>
      </c>
      <c r="V615" s="235">
        <v>24.591999999999999</v>
      </c>
      <c r="W615" s="258">
        <v>282.81200000000001</v>
      </c>
      <c r="X615" s="283"/>
      <c r="Y615" s="283"/>
      <c r="Z615" s="283"/>
      <c r="AA615" s="283"/>
      <c r="AB615" s="283"/>
      <c r="AC615" s="283"/>
      <c r="AD615" s="283"/>
      <c r="AE615" s="164"/>
    </row>
    <row r="616" spans="1:31" ht="32.25" customHeight="1">
      <c r="A616" s="147"/>
      <c r="B616" s="297" t="s">
        <v>331</v>
      </c>
      <c r="C616" s="297"/>
      <c r="D616" s="297"/>
      <c r="E616" s="297"/>
      <c r="F616" s="297"/>
      <c r="G616" s="297"/>
      <c r="H616" s="297"/>
      <c r="I616" s="297"/>
      <c r="J616" s="297"/>
      <c r="K616" s="297"/>
      <c r="L616" s="297"/>
      <c r="M616" s="298"/>
      <c r="N616" s="195">
        <v>998</v>
      </c>
      <c r="O616" s="165">
        <v>1</v>
      </c>
      <c r="P616" s="165">
        <v>13</v>
      </c>
      <c r="Q616" s="166" t="s">
        <v>397</v>
      </c>
      <c r="R616" s="198" t="s">
        <v>42</v>
      </c>
      <c r="S616" s="281"/>
      <c r="T616" s="282"/>
      <c r="U616" s="235">
        <v>77.981999999999999</v>
      </c>
      <c r="V616" s="235">
        <v>7.4269999999999996</v>
      </c>
      <c r="W616" s="258">
        <v>85.409000000000006</v>
      </c>
      <c r="X616" s="283"/>
      <c r="Y616" s="283"/>
      <c r="Z616" s="283"/>
      <c r="AA616" s="283"/>
      <c r="AB616" s="283"/>
      <c r="AC616" s="283"/>
      <c r="AD616" s="283"/>
      <c r="AE616" s="164"/>
    </row>
    <row r="617" spans="1:31" ht="42.75" customHeight="1">
      <c r="A617" s="147"/>
      <c r="B617" s="297" t="s">
        <v>364</v>
      </c>
      <c r="C617" s="297"/>
      <c r="D617" s="297"/>
      <c r="E617" s="297"/>
      <c r="F617" s="297"/>
      <c r="G617" s="297"/>
      <c r="H617" s="297"/>
      <c r="I617" s="297"/>
      <c r="J617" s="297"/>
      <c r="K617" s="297"/>
      <c r="L617" s="297"/>
      <c r="M617" s="298"/>
      <c r="N617" s="195">
        <v>998</v>
      </c>
      <c r="O617" s="165">
        <v>1</v>
      </c>
      <c r="P617" s="165">
        <v>13</v>
      </c>
      <c r="Q617" s="166" t="s">
        <v>365</v>
      </c>
      <c r="R617" s="198">
        <v>0</v>
      </c>
      <c r="S617" s="281"/>
      <c r="T617" s="282"/>
      <c r="U617" s="235">
        <v>3</v>
      </c>
      <c r="V617" s="235">
        <v>0</v>
      </c>
      <c r="W617" s="258">
        <v>3</v>
      </c>
      <c r="X617" s="283"/>
      <c r="Y617" s="283"/>
      <c r="Z617" s="283"/>
      <c r="AA617" s="283"/>
      <c r="AB617" s="283"/>
      <c r="AC617" s="283"/>
      <c r="AD617" s="283"/>
      <c r="AE617" s="164"/>
    </row>
    <row r="618" spans="1:31" ht="53.25" customHeight="1">
      <c r="A618" s="147"/>
      <c r="B618" s="297" t="s">
        <v>17</v>
      </c>
      <c r="C618" s="297"/>
      <c r="D618" s="297"/>
      <c r="E618" s="297"/>
      <c r="F618" s="297"/>
      <c r="G618" s="297"/>
      <c r="H618" s="297"/>
      <c r="I618" s="297"/>
      <c r="J618" s="297"/>
      <c r="K618" s="297"/>
      <c r="L618" s="297"/>
      <c r="M618" s="298"/>
      <c r="N618" s="195">
        <v>998</v>
      </c>
      <c r="O618" s="165">
        <v>1</v>
      </c>
      <c r="P618" s="165">
        <v>13</v>
      </c>
      <c r="Q618" s="166" t="s">
        <v>365</v>
      </c>
      <c r="R618" s="198" t="s">
        <v>18</v>
      </c>
      <c r="S618" s="281"/>
      <c r="T618" s="282"/>
      <c r="U618" s="235">
        <v>3</v>
      </c>
      <c r="V618" s="235">
        <v>0</v>
      </c>
      <c r="W618" s="258">
        <v>3</v>
      </c>
      <c r="X618" s="283"/>
      <c r="Y618" s="283"/>
      <c r="Z618" s="283"/>
      <c r="AA618" s="283"/>
      <c r="AB618" s="283"/>
      <c r="AC618" s="283"/>
      <c r="AD618" s="283"/>
      <c r="AE618" s="164"/>
    </row>
    <row r="619" spans="1:31" ht="21.75" customHeight="1">
      <c r="A619" s="147"/>
      <c r="B619" s="297" t="s">
        <v>38</v>
      </c>
      <c r="C619" s="297"/>
      <c r="D619" s="297"/>
      <c r="E619" s="297"/>
      <c r="F619" s="297"/>
      <c r="G619" s="297"/>
      <c r="H619" s="297"/>
      <c r="I619" s="297"/>
      <c r="J619" s="297"/>
      <c r="K619" s="297"/>
      <c r="L619" s="297"/>
      <c r="M619" s="298"/>
      <c r="N619" s="195">
        <v>998</v>
      </c>
      <c r="O619" s="165">
        <v>1</v>
      </c>
      <c r="P619" s="165">
        <v>13</v>
      </c>
      <c r="Q619" s="166" t="s">
        <v>365</v>
      </c>
      <c r="R619" s="198" t="s">
        <v>39</v>
      </c>
      <c r="S619" s="281"/>
      <c r="T619" s="282"/>
      <c r="U619" s="235">
        <v>3</v>
      </c>
      <c r="V619" s="235">
        <v>0</v>
      </c>
      <c r="W619" s="258">
        <v>3</v>
      </c>
      <c r="X619" s="283"/>
      <c r="Y619" s="283"/>
      <c r="Z619" s="283"/>
      <c r="AA619" s="283"/>
      <c r="AB619" s="283"/>
      <c r="AC619" s="283"/>
      <c r="AD619" s="283"/>
      <c r="AE619" s="164"/>
    </row>
    <row r="620" spans="1:31" ht="32.25" customHeight="1">
      <c r="A620" s="147"/>
      <c r="B620" s="297" t="s">
        <v>350</v>
      </c>
      <c r="C620" s="297"/>
      <c r="D620" s="297"/>
      <c r="E620" s="297"/>
      <c r="F620" s="297"/>
      <c r="G620" s="297"/>
      <c r="H620" s="297"/>
      <c r="I620" s="297"/>
      <c r="J620" s="297"/>
      <c r="K620" s="297"/>
      <c r="L620" s="297"/>
      <c r="M620" s="298"/>
      <c r="N620" s="195">
        <v>998</v>
      </c>
      <c r="O620" s="165">
        <v>1</v>
      </c>
      <c r="P620" s="165">
        <v>13</v>
      </c>
      <c r="Q620" s="166" t="s">
        <v>365</v>
      </c>
      <c r="R620" s="198" t="s">
        <v>41</v>
      </c>
      <c r="S620" s="281"/>
      <c r="T620" s="282"/>
      <c r="U620" s="235">
        <v>3</v>
      </c>
      <c r="V620" s="235">
        <v>0</v>
      </c>
      <c r="W620" s="258">
        <v>3</v>
      </c>
      <c r="X620" s="283"/>
      <c r="Y620" s="283"/>
      <c r="Z620" s="283"/>
      <c r="AA620" s="283"/>
      <c r="AB620" s="283"/>
      <c r="AC620" s="283"/>
      <c r="AD620" s="283"/>
      <c r="AE620" s="164"/>
    </row>
    <row r="621" spans="1:31" ht="32.25" customHeight="1">
      <c r="A621" s="147"/>
      <c r="B621" s="297" t="s">
        <v>356</v>
      </c>
      <c r="C621" s="297"/>
      <c r="D621" s="297"/>
      <c r="E621" s="297"/>
      <c r="F621" s="297"/>
      <c r="G621" s="297"/>
      <c r="H621" s="297"/>
      <c r="I621" s="297"/>
      <c r="J621" s="297"/>
      <c r="K621" s="297"/>
      <c r="L621" s="297"/>
      <c r="M621" s="298"/>
      <c r="N621" s="195">
        <v>998</v>
      </c>
      <c r="O621" s="165">
        <v>1</v>
      </c>
      <c r="P621" s="165">
        <v>13</v>
      </c>
      <c r="Q621" s="166" t="s">
        <v>357</v>
      </c>
      <c r="R621" s="198">
        <v>0</v>
      </c>
      <c r="S621" s="281"/>
      <c r="T621" s="282"/>
      <c r="U621" s="235">
        <v>5</v>
      </c>
      <c r="V621" s="235">
        <v>0</v>
      </c>
      <c r="W621" s="258">
        <v>5</v>
      </c>
      <c r="X621" s="283"/>
      <c r="Y621" s="283"/>
      <c r="Z621" s="283"/>
      <c r="AA621" s="283"/>
      <c r="AB621" s="283"/>
      <c r="AC621" s="283"/>
      <c r="AD621" s="283"/>
      <c r="AE621" s="164"/>
    </row>
    <row r="622" spans="1:31" ht="32.25" customHeight="1">
      <c r="A622" s="147"/>
      <c r="B622" s="297" t="s">
        <v>398</v>
      </c>
      <c r="C622" s="297"/>
      <c r="D622" s="297"/>
      <c r="E622" s="297"/>
      <c r="F622" s="297"/>
      <c r="G622" s="297"/>
      <c r="H622" s="297"/>
      <c r="I622" s="297"/>
      <c r="J622" s="297"/>
      <c r="K622" s="297"/>
      <c r="L622" s="297"/>
      <c r="M622" s="298"/>
      <c r="N622" s="195">
        <v>998</v>
      </c>
      <c r="O622" s="165">
        <v>1</v>
      </c>
      <c r="P622" s="165">
        <v>13</v>
      </c>
      <c r="Q622" s="166" t="s">
        <v>399</v>
      </c>
      <c r="R622" s="198">
        <v>0</v>
      </c>
      <c r="S622" s="281"/>
      <c r="T622" s="282"/>
      <c r="U622" s="235">
        <v>5</v>
      </c>
      <c r="V622" s="235">
        <v>0</v>
      </c>
      <c r="W622" s="258">
        <v>5</v>
      </c>
      <c r="X622" s="283"/>
      <c r="Y622" s="283"/>
      <c r="Z622" s="283"/>
      <c r="AA622" s="283"/>
      <c r="AB622" s="283"/>
      <c r="AC622" s="283"/>
      <c r="AD622" s="283"/>
      <c r="AE622" s="164"/>
    </row>
    <row r="623" spans="1:31" ht="12" customHeight="1">
      <c r="A623" s="147"/>
      <c r="B623" s="297" t="s">
        <v>62</v>
      </c>
      <c r="C623" s="297"/>
      <c r="D623" s="297"/>
      <c r="E623" s="297"/>
      <c r="F623" s="297"/>
      <c r="G623" s="297"/>
      <c r="H623" s="297"/>
      <c r="I623" s="297"/>
      <c r="J623" s="297"/>
      <c r="K623" s="297"/>
      <c r="L623" s="297"/>
      <c r="M623" s="298"/>
      <c r="N623" s="195">
        <v>998</v>
      </c>
      <c r="O623" s="165">
        <v>1</v>
      </c>
      <c r="P623" s="165">
        <v>13</v>
      </c>
      <c r="Q623" s="166" t="s">
        <v>399</v>
      </c>
      <c r="R623" s="198" t="s">
        <v>103</v>
      </c>
      <c r="S623" s="281"/>
      <c r="T623" s="282"/>
      <c r="U623" s="235">
        <v>5</v>
      </c>
      <c r="V623" s="235">
        <v>0</v>
      </c>
      <c r="W623" s="258">
        <v>5</v>
      </c>
      <c r="X623" s="283"/>
      <c r="Y623" s="283"/>
      <c r="Z623" s="283"/>
      <c r="AA623" s="283"/>
      <c r="AB623" s="283"/>
      <c r="AC623" s="283"/>
      <c r="AD623" s="283"/>
      <c r="AE623" s="164"/>
    </row>
    <row r="624" spans="1:31" ht="12" customHeight="1">
      <c r="A624" s="147"/>
      <c r="B624" s="297" t="s">
        <v>104</v>
      </c>
      <c r="C624" s="297"/>
      <c r="D624" s="297"/>
      <c r="E624" s="297"/>
      <c r="F624" s="297"/>
      <c r="G624" s="297"/>
      <c r="H624" s="297"/>
      <c r="I624" s="297"/>
      <c r="J624" s="297"/>
      <c r="K624" s="297"/>
      <c r="L624" s="297"/>
      <c r="M624" s="298"/>
      <c r="N624" s="195">
        <v>998</v>
      </c>
      <c r="O624" s="165">
        <v>1</v>
      </c>
      <c r="P624" s="165">
        <v>13</v>
      </c>
      <c r="Q624" s="166" t="s">
        <v>399</v>
      </c>
      <c r="R624" s="198" t="s">
        <v>105</v>
      </c>
      <c r="S624" s="281"/>
      <c r="T624" s="282"/>
      <c r="U624" s="235">
        <v>5</v>
      </c>
      <c r="V624" s="235">
        <v>0</v>
      </c>
      <c r="W624" s="258">
        <v>5</v>
      </c>
      <c r="X624" s="283"/>
      <c r="Y624" s="283"/>
      <c r="Z624" s="283"/>
      <c r="AA624" s="283"/>
      <c r="AB624" s="283"/>
      <c r="AC624" s="283"/>
      <c r="AD624" s="283"/>
      <c r="AE624" s="164"/>
    </row>
    <row r="625" spans="1:31" ht="12" customHeight="1">
      <c r="A625" s="147"/>
      <c r="B625" s="297" t="s">
        <v>402</v>
      </c>
      <c r="C625" s="297"/>
      <c r="D625" s="297"/>
      <c r="E625" s="297"/>
      <c r="F625" s="297"/>
      <c r="G625" s="297"/>
      <c r="H625" s="297"/>
      <c r="I625" s="297"/>
      <c r="J625" s="297"/>
      <c r="K625" s="297"/>
      <c r="L625" s="297"/>
      <c r="M625" s="298"/>
      <c r="N625" s="195">
        <v>998</v>
      </c>
      <c r="O625" s="165">
        <v>2</v>
      </c>
      <c r="P625" s="165">
        <v>0</v>
      </c>
      <c r="Q625" s="166">
        <v>0</v>
      </c>
      <c r="R625" s="198">
        <v>0</v>
      </c>
      <c r="S625" s="281"/>
      <c r="T625" s="282"/>
      <c r="U625" s="235">
        <v>644.70000000000005</v>
      </c>
      <c r="V625" s="235">
        <v>24.5</v>
      </c>
      <c r="W625" s="258">
        <v>669.2</v>
      </c>
      <c r="X625" s="283"/>
      <c r="Y625" s="283"/>
      <c r="Z625" s="283"/>
      <c r="AA625" s="283"/>
      <c r="AB625" s="283"/>
      <c r="AC625" s="283"/>
      <c r="AD625" s="283"/>
      <c r="AE625" s="164"/>
    </row>
    <row r="626" spans="1:31" ht="12" customHeight="1">
      <c r="A626" s="147"/>
      <c r="B626" s="297" t="s">
        <v>89</v>
      </c>
      <c r="C626" s="297"/>
      <c r="D626" s="297"/>
      <c r="E626" s="297"/>
      <c r="F626" s="297"/>
      <c r="G626" s="297"/>
      <c r="H626" s="297"/>
      <c r="I626" s="297"/>
      <c r="J626" s="297"/>
      <c r="K626" s="297"/>
      <c r="L626" s="297"/>
      <c r="M626" s="298"/>
      <c r="N626" s="195">
        <v>998</v>
      </c>
      <c r="O626" s="165">
        <v>2</v>
      </c>
      <c r="P626" s="165">
        <v>3</v>
      </c>
      <c r="Q626" s="166">
        <v>0</v>
      </c>
      <c r="R626" s="198">
        <v>0</v>
      </c>
      <c r="S626" s="281"/>
      <c r="T626" s="282"/>
      <c r="U626" s="235">
        <v>644.70000000000005</v>
      </c>
      <c r="V626" s="235">
        <v>24.5</v>
      </c>
      <c r="W626" s="258">
        <v>669.2</v>
      </c>
      <c r="X626" s="283"/>
      <c r="Y626" s="283"/>
      <c r="Z626" s="283"/>
      <c r="AA626" s="283"/>
      <c r="AB626" s="283"/>
      <c r="AC626" s="283"/>
      <c r="AD626" s="283"/>
      <c r="AE626" s="164"/>
    </row>
    <row r="627" spans="1:31" ht="32.25" customHeight="1">
      <c r="A627" s="147"/>
      <c r="B627" s="297" t="s">
        <v>356</v>
      </c>
      <c r="C627" s="297"/>
      <c r="D627" s="297"/>
      <c r="E627" s="297"/>
      <c r="F627" s="297"/>
      <c r="G627" s="297"/>
      <c r="H627" s="297"/>
      <c r="I627" s="297"/>
      <c r="J627" s="297"/>
      <c r="K627" s="297"/>
      <c r="L627" s="297"/>
      <c r="M627" s="298"/>
      <c r="N627" s="195">
        <v>998</v>
      </c>
      <c r="O627" s="165">
        <v>2</v>
      </c>
      <c r="P627" s="165">
        <v>3</v>
      </c>
      <c r="Q627" s="166" t="s">
        <v>357</v>
      </c>
      <c r="R627" s="198">
        <v>0</v>
      </c>
      <c r="S627" s="281"/>
      <c r="T627" s="282"/>
      <c r="U627" s="235">
        <v>644.70000000000005</v>
      </c>
      <c r="V627" s="235">
        <v>24.5</v>
      </c>
      <c r="W627" s="258">
        <v>669.2</v>
      </c>
      <c r="X627" s="283"/>
      <c r="Y627" s="283"/>
      <c r="Z627" s="283"/>
      <c r="AA627" s="283"/>
      <c r="AB627" s="283"/>
      <c r="AC627" s="283"/>
      <c r="AD627" s="283"/>
      <c r="AE627" s="164"/>
    </row>
    <row r="628" spans="1:31" ht="32.25" customHeight="1">
      <c r="A628" s="147"/>
      <c r="B628" s="297" t="s">
        <v>403</v>
      </c>
      <c r="C628" s="297"/>
      <c r="D628" s="297"/>
      <c r="E628" s="297"/>
      <c r="F628" s="297"/>
      <c r="G628" s="297"/>
      <c r="H628" s="297"/>
      <c r="I628" s="297"/>
      <c r="J628" s="297"/>
      <c r="K628" s="297"/>
      <c r="L628" s="297"/>
      <c r="M628" s="298"/>
      <c r="N628" s="195">
        <v>998</v>
      </c>
      <c r="O628" s="165">
        <v>2</v>
      </c>
      <c r="P628" s="165">
        <v>3</v>
      </c>
      <c r="Q628" s="166" t="s">
        <v>404</v>
      </c>
      <c r="R628" s="198">
        <v>0</v>
      </c>
      <c r="S628" s="281"/>
      <c r="T628" s="282"/>
      <c r="U628" s="235">
        <v>644.70000000000005</v>
      </c>
      <c r="V628" s="235">
        <v>24.5</v>
      </c>
      <c r="W628" s="258">
        <v>669.2</v>
      </c>
      <c r="X628" s="283"/>
      <c r="Y628" s="283"/>
      <c r="Z628" s="283"/>
      <c r="AA628" s="283"/>
      <c r="AB628" s="283"/>
      <c r="AC628" s="283"/>
      <c r="AD628" s="283"/>
      <c r="AE628" s="164"/>
    </row>
    <row r="629" spans="1:31" ht="12" customHeight="1">
      <c r="A629" s="147"/>
      <c r="B629" s="297" t="s">
        <v>62</v>
      </c>
      <c r="C629" s="297"/>
      <c r="D629" s="297"/>
      <c r="E629" s="297"/>
      <c r="F629" s="297"/>
      <c r="G629" s="297"/>
      <c r="H629" s="297"/>
      <c r="I629" s="297"/>
      <c r="J629" s="297"/>
      <c r="K629" s="297"/>
      <c r="L629" s="297"/>
      <c r="M629" s="298"/>
      <c r="N629" s="195">
        <v>998</v>
      </c>
      <c r="O629" s="165">
        <v>2</v>
      </c>
      <c r="P629" s="165">
        <v>3</v>
      </c>
      <c r="Q629" s="166" t="s">
        <v>404</v>
      </c>
      <c r="R629" s="198" t="s">
        <v>103</v>
      </c>
      <c r="S629" s="281"/>
      <c r="T629" s="282"/>
      <c r="U629" s="235">
        <v>644.70000000000005</v>
      </c>
      <c r="V629" s="235">
        <v>24.5</v>
      </c>
      <c r="W629" s="258">
        <v>669.2</v>
      </c>
      <c r="X629" s="283"/>
      <c r="Y629" s="283"/>
      <c r="Z629" s="283"/>
      <c r="AA629" s="283"/>
      <c r="AB629" s="283"/>
      <c r="AC629" s="283"/>
      <c r="AD629" s="283"/>
      <c r="AE629" s="164"/>
    </row>
    <row r="630" spans="1:31" ht="12" customHeight="1">
      <c r="A630" s="147"/>
      <c r="B630" s="297" t="s">
        <v>104</v>
      </c>
      <c r="C630" s="297"/>
      <c r="D630" s="297"/>
      <c r="E630" s="297"/>
      <c r="F630" s="297"/>
      <c r="G630" s="297"/>
      <c r="H630" s="297"/>
      <c r="I630" s="297"/>
      <c r="J630" s="297"/>
      <c r="K630" s="297"/>
      <c r="L630" s="297"/>
      <c r="M630" s="298"/>
      <c r="N630" s="195">
        <v>998</v>
      </c>
      <c r="O630" s="165">
        <v>2</v>
      </c>
      <c r="P630" s="165">
        <v>3</v>
      </c>
      <c r="Q630" s="166" t="s">
        <v>404</v>
      </c>
      <c r="R630" s="198" t="s">
        <v>105</v>
      </c>
      <c r="S630" s="281"/>
      <c r="T630" s="282"/>
      <c r="U630" s="235">
        <v>644.70000000000005</v>
      </c>
      <c r="V630" s="235">
        <v>24.5</v>
      </c>
      <c r="W630" s="258">
        <v>669.2</v>
      </c>
      <c r="X630" s="283"/>
      <c r="Y630" s="283"/>
      <c r="Z630" s="283"/>
      <c r="AA630" s="283"/>
      <c r="AB630" s="283"/>
      <c r="AC630" s="283"/>
      <c r="AD630" s="283"/>
      <c r="AE630" s="164"/>
    </row>
    <row r="631" spans="1:31" ht="32.25" customHeight="1">
      <c r="A631" s="147"/>
      <c r="B631" s="297" t="s">
        <v>524</v>
      </c>
      <c r="C631" s="297"/>
      <c r="D631" s="297"/>
      <c r="E631" s="297"/>
      <c r="F631" s="297"/>
      <c r="G631" s="297"/>
      <c r="H631" s="297"/>
      <c r="I631" s="297"/>
      <c r="J631" s="297"/>
      <c r="K631" s="297"/>
      <c r="L631" s="297"/>
      <c r="M631" s="298"/>
      <c r="N631" s="195">
        <v>998</v>
      </c>
      <c r="O631" s="165">
        <v>14</v>
      </c>
      <c r="P631" s="165">
        <v>0</v>
      </c>
      <c r="Q631" s="166">
        <v>0</v>
      </c>
      <c r="R631" s="198">
        <v>0</v>
      </c>
      <c r="S631" s="281"/>
      <c r="T631" s="282"/>
      <c r="U631" s="235">
        <v>15852.954</v>
      </c>
      <c r="V631" s="235">
        <v>651.59799999999996</v>
      </c>
      <c r="W631" s="258">
        <v>16504.550999999999</v>
      </c>
      <c r="X631" s="283"/>
      <c r="Y631" s="283"/>
      <c r="Z631" s="283"/>
      <c r="AA631" s="283"/>
      <c r="AB631" s="283"/>
      <c r="AC631" s="283"/>
      <c r="AD631" s="283"/>
      <c r="AE631" s="164"/>
    </row>
    <row r="632" spans="1:31" ht="32.25" customHeight="1">
      <c r="A632" s="147"/>
      <c r="B632" s="297" t="s">
        <v>106</v>
      </c>
      <c r="C632" s="297"/>
      <c r="D632" s="297"/>
      <c r="E632" s="297"/>
      <c r="F632" s="297"/>
      <c r="G632" s="297"/>
      <c r="H632" s="297"/>
      <c r="I632" s="297"/>
      <c r="J632" s="297"/>
      <c r="K632" s="297"/>
      <c r="L632" s="297"/>
      <c r="M632" s="298"/>
      <c r="N632" s="195">
        <v>998</v>
      </c>
      <c r="O632" s="165">
        <v>14</v>
      </c>
      <c r="P632" s="165">
        <v>1</v>
      </c>
      <c r="Q632" s="166">
        <v>0</v>
      </c>
      <c r="R632" s="198">
        <v>0</v>
      </c>
      <c r="S632" s="281"/>
      <c r="T632" s="282"/>
      <c r="U632" s="235">
        <v>14834.349</v>
      </c>
      <c r="V632" s="235">
        <v>0</v>
      </c>
      <c r="W632" s="258">
        <v>14834.348</v>
      </c>
      <c r="X632" s="283"/>
      <c r="Y632" s="283"/>
      <c r="Z632" s="283"/>
      <c r="AA632" s="283"/>
      <c r="AB632" s="283"/>
      <c r="AC632" s="283"/>
      <c r="AD632" s="283"/>
      <c r="AE632" s="164"/>
    </row>
    <row r="633" spans="1:31" ht="21.75" customHeight="1">
      <c r="A633" s="147"/>
      <c r="B633" s="297" t="s">
        <v>380</v>
      </c>
      <c r="C633" s="297"/>
      <c r="D633" s="297"/>
      <c r="E633" s="297"/>
      <c r="F633" s="297"/>
      <c r="G633" s="297"/>
      <c r="H633" s="297"/>
      <c r="I633" s="297"/>
      <c r="J633" s="297"/>
      <c r="K633" s="297"/>
      <c r="L633" s="297"/>
      <c r="M633" s="298"/>
      <c r="N633" s="195">
        <v>998</v>
      </c>
      <c r="O633" s="165">
        <v>14</v>
      </c>
      <c r="P633" s="165">
        <v>1</v>
      </c>
      <c r="Q633" s="166" t="s">
        <v>381</v>
      </c>
      <c r="R633" s="198">
        <v>0</v>
      </c>
      <c r="S633" s="281"/>
      <c r="T633" s="282"/>
      <c r="U633" s="235">
        <v>14834.349</v>
      </c>
      <c r="V633" s="235">
        <v>0</v>
      </c>
      <c r="W633" s="258">
        <v>14834.348</v>
      </c>
      <c r="X633" s="283"/>
      <c r="Y633" s="283"/>
      <c r="Z633" s="283"/>
      <c r="AA633" s="283"/>
      <c r="AB633" s="283"/>
      <c r="AC633" s="283"/>
      <c r="AD633" s="283"/>
      <c r="AE633" s="164"/>
    </row>
    <row r="634" spans="1:31" ht="12" customHeight="1">
      <c r="A634" s="147"/>
      <c r="B634" s="297" t="s">
        <v>525</v>
      </c>
      <c r="C634" s="297"/>
      <c r="D634" s="297"/>
      <c r="E634" s="297"/>
      <c r="F634" s="297"/>
      <c r="G634" s="297"/>
      <c r="H634" s="297"/>
      <c r="I634" s="297"/>
      <c r="J634" s="297"/>
      <c r="K634" s="297"/>
      <c r="L634" s="297"/>
      <c r="M634" s="298"/>
      <c r="N634" s="195">
        <v>998</v>
      </c>
      <c r="O634" s="165">
        <v>14</v>
      </c>
      <c r="P634" s="165">
        <v>1</v>
      </c>
      <c r="Q634" s="166" t="s">
        <v>526</v>
      </c>
      <c r="R634" s="198">
        <v>0</v>
      </c>
      <c r="S634" s="281"/>
      <c r="T634" s="282"/>
      <c r="U634" s="235">
        <v>14834.349</v>
      </c>
      <c r="V634" s="235">
        <v>0</v>
      </c>
      <c r="W634" s="258">
        <v>14834.348</v>
      </c>
      <c r="X634" s="283"/>
      <c r="Y634" s="283"/>
      <c r="Z634" s="283"/>
      <c r="AA634" s="283"/>
      <c r="AB634" s="283"/>
      <c r="AC634" s="283"/>
      <c r="AD634" s="283"/>
      <c r="AE634" s="164"/>
    </row>
    <row r="635" spans="1:31" ht="12" customHeight="1">
      <c r="A635" s="147"/>
      <c r="B635" s="297" t="s">
        <v>62</v>
      </c>
      <c r="C635" s="297"/>
      <c r="D635" s="297"/>
      <c r="E635" s="297"/>
      <c r="F635" s="297"/>
      <c r="G635" s="297"/>
      <c r="H635" s="297"/>
      <c r="I635" s="297"/>
      <c r="J635" s="297"/>
      <c r="K635" s="297"/>
      <c r="L635" s="297"/>
      <c r="M635" s="298"/>
      <c r="N635" s="195">
        <v>998</v>
      </c>
      <c r="O635" s="165">
        <v>14</v>
      </c>
      <c r="P635" s="165">
        <v>1</v>
      </c>
      <c r="Q635" s="166" t="s">
        <v>526</v>
      </c>
      <c r="R635" s="198" t="s">
        <v>103</v>
      </c>
      <c r="S635" s="281"/>
      <c r="T635" s="282"/>
      <c r="U635" s="235">
        <v>14834.349</v>
      </c>
      <c r="V635" s="235">
        <v>0</v>
      </c>
      <c r="W635" s="258">
        <v>14834.348</v>
      </c>
      <c r="X635" s="283"/>
      <c r="Y635" s="283"/>
      <c r="Z635" s="283"/>
      <c r="AA635" s="283"/>
      <c r="AB635" s="283"/>
      <c r="AC635" s="283"/>
      <c r="AD635" s="283"/>
      <c r="AE635" s="164"/>
    </row>
    <row r="636" spans="1:31" ht="12" customHeight="1">
      <c r="A636" s="147"/>
      <c r="B636" s="297" t="s">
        <v>107</v>
      </c>
      <c r="C636" s="297"/>
      <c r="D636" s="297"/>
      <c r="E636" s="297"/>
      <c r="F636" s="297"/>
      <c r="G636" s="297"/>
      <c r="H636" s="297"/>
      <c r="I636" s="297"/>
      <c r="J636" s="297"/>
      <c r="K636" s="297"/>
      <c r="L636" s="297"/>
      <c r="M636" s="298"/>
      <c r="N636" s="195">
        <v>998</v>
      </c>
      <c r="O636" s="165">
        <v>14</v>
      </c>
      <c r="P636" s="165">
        <v>1</v>
      </c>
      <c r="Q636" s="166" t="s">
        <v>526</v>
      </c>
      <c r="R636" s="198" t="s">
        <v>108</v>
      </c>
      <c r="S636" s="281"/>
      <c r="T636" s="282"/>
      <c r="U636" s="235">
        <v>14834.349</v>
      </c>
      <c r="V636" s="235">
        <v>0</v>
      </c>
      <c r="W636" s="258">
        <v>14834.348</v>
      </c>
      <c r="X636" s="283"/>
      <c r="Y636" s="283"/>
      <c r="Z636" s="283"/>
      <c r="AA636" s="283"/>
      <c r="AB636" s="283"/>
      <c r="AC636" s="283"/>
      <c r="AD636" s="283"/>
      <c r="AE636" s="164"/>
    </row>
    <row r="637" spans="1:31" ht="12" customHeight="1">
      <c r="A637" s="147"/>
      <c r="B637" s="297" t="s">
        <v>525</v>
      </c>
      <c r="C637" s="297"/>
      <c r="D637" s="297"/>
      <c r="E637" s="297"/>
      <c r="F637" s="297"/>
      <c r="G637" s="297"/>
      <c r="H637" s="297"/>
      <c r="I637" s="297"/>
      <c r="J637" s="297"/>
      <c r="K637" s="297"/>
      <c r="L637" s="297"/>
      <c r="M637" s="298"/>
      <c r="N637" s="195">
        <v>998</v>
      </c>
      <c r="O637" s="165">
        <v>14</v>
      </c>
      <c r="P637" s="165">
        <v>1</v>
      </c>
      <c r="Q637" s="166" t="s">
        <v>526</v>
      </c>
      <c r="R637" s="198" t="s">
        <v>109</v>
      </c>
      <c r="S637" s="281"/>
      <c r="T637" s="282"/>
      <c r="U637" s="235">
        <v>14834.349</v>
      </c>
      <c r="V637" s="235">
        <v>0</v>
      </c>
      <c r="W637" s="258">
        <v>14834.348</v>
      </c>
      <c r="X637" s="283"/>
      <c r="Y637" s="283"/>
      <c r="Z637" s="283"/>
      <c r="AA637" s="283"/>
      <c r="AB637" s="283"/>
      <c r="AC637" s="283"/>
      <c r="AD637" s="283"/>
      <c r="AE637" s="164"/>
    </row>
    <row r="638" spans="1:31" ht="12" customHeight="1">
      <c r="A638" s="147"/>
      <c r="B638" s="297" t="s">
        <v>590</v>
      </c>
      <c r="C638" s="297"/>
      <c r="D638" s="297"/>
      <c r="E638" s="297"/>
      <c r="F638" s="297"/>
      <c r="G638" s="297"/>
      <c r="H638" s="297"/>
      <c r="I638" s="297"/>
      <c r="J638" s="297"/>
      <c r="K638" s="297"/>
      <c r="L638" s="297"/>
      <c r="M638" s="298"/>
      <c r="N638" s="195">
        <v>998</v>
      </c>
      <c r="O638" s="165">
        <v>14</v>
      </c>
      <c r="P638" s="165">
        <v>2</v>
      </c>
      <c r="Q638" s="166">
        <v>0</v>
      </c>
      <c r="R638" s="198">
        <v>0</v>
      </c>
      <c r="S638" s="281"/>
      <c r="T638" s="282"/>
      <c r="U638" s="235">
        <v>0</v>
      </c>
      <c r="V638" s="235">
        <v>651.59799999999996</v>
      </c>
      <c r="W638" s="258">
        <v>651.59799999999996</v>
      </c>
      <c r="X638" s="283"/>
      <c r="Y638" s="283"/>
      <c r="Z638" s="283"/>
      <c r="AA638" s="283"/>
      <c r="AB638" s="283"/>
      <c r="AC638" s="283"/>
      <c r="AD638" s="283"/>
      <c r="AE638" s="164"/>
    </row>
    <row r="639" spans="1:31" ht="21.75" customHeight="1">
      <c r="A639" s="147"/>
      <c r="B639" s="297" t="s">
        <v>380</v>
      </c>
      <c r="C639" s="297"/>
      <c r="D639" s="297"/>
      <c r="E639" s="297"/>
      <c r="F639" s="297"/>
      <c r="G639" s="297"/>
      <c r="H639" s="297"/>
      <c r="I639" s="297"/>
      <c r="J639" s="297"/>
      <c r="K639" s="297"/>
      <c r="L639" s="297"/>
      <c r="M639" s="298"/>
      <c r="N639" s="195">
        <v>998</v>
      </c>
      <c r="O639" s="165">
        <v>14</v>
      </c>
      <c r="P639" s="165">
        <v>2</v>
      </c>
      <c r="Q639" s="166" t="s">
        <v>381</v>
      </c>
      <c r="R639" s="198">
        <v>0</v>
      </c>
      <c r="S639" s="281"/>
      <c r="T639" s="282"/>
      <c r="U639" s="235">
        <v>0</v>
      </c>
      <c r="V639" s="235">
        <v>651.59799999999996</v>
      </c>
      <c r="W639" s="258">
        <v>651.59799999999996</v>
      </c>
      <c r="X639" s="283"/>
      <c r="Y639" s="283"/>
      <c r="Z639" s="283"/>
      <c r="AA639" s="283"/>
      <c r="AB639" s="283"/>
      <c r="AC639" s="283"/>
      <c r="AD639" s="283"/>
      <c r="AE639" s="164"/>
    </row>
    <row r="640" spans="1:31" ht="21.75" customHeight="1">
      <c r="A640" s="147"/>
      <c r="B640" s="297" t="s">
        <v>591</v>
      </c>
      <c r="C640" s="297"/>
      <c r="D640" s="297"/>
      <c r="E640" s="297"/>
      <c r="F640" s="297"/>
      <c r="G640" s="297"/>
      <c r="H640" s="297"/>
      <c r="I640" s="297"/>
      <c r="J640" s="297"/>
      <c r="K640" s="297"/>
      <c r="L640" s="297"/>
      <c r="M640" s="298"/>
      <c r="N640" s="195">
        <v>998</v>
      </c>
      <c r="O640" s="165">
        <v>14</v>
      </c>
      <c r="P640" s="165">
        <v>2</v>
      </c>
      <c r="Q640" s="166" t="s">
        <v>592</v>
      </c>
      <c r="R640" s="198">
        <v>0</v>
      </c>
      <c r="S640" s="281"/>
      <c r="T640" s="282"/>
      <c r="U640" s="235">
        <v>0</v>
      </c>
      <c r="V640" s="235">
        <v>651.59799999999996</v>
      </c>
      <c r="W640" s="258">
        <v>651.59799999999996</v>
      </c>
      <c r="X640" s="283"/>
      <c r="Y640" s="283"/>
      <c r="Z640" s="283"/>
      <c r="AA640" s="283"/>
      <c r="AB640" s="283"/>
      <c r="AC640" s="283"/>
      <c r="AD640" s="283"/>
      <c r="AE640" s="164"/>
    </row>
    <row r="641" spans="1:31" ht="12" customHeight="1">
      <c r="A641" s="147"/>
      <c r="B641" s="297" t="s">
        <v>62</v>
      </c>
      <c r="C641" s="297"/>
      <c r="D641" s="297"/>
      <c r="E641" s="297"/>
      <c r="F641" s="297"/>
      <c r="G641" s="297"/>
      <c r="H641" s="297"/>
      <c r="I641" s="297"/>
      <c r="J641" s="297"/>
      <c r="K641" s="297"/>
      <c r="L641" s="297"/>
      <c r="M641" s="298"/>
      <c r="N641" s="195">
        <v>998</v>
      </c>
      <c r="O641" s="165">
        <v>14</v>
      </c>
      <c r="P641" s="165">
        <v>2</v>
      </c>
      <c r="Q641" s="166" t="s">
        <v>592</v>
      </c>
      <c r="R641" s="198" t="s">
        <v>103</v>
      </c>
      <c r="S641" s="281"/>
      <c r="T641" s="282"/>
      <c r="U641" s="235">
        <v>0</v>
      </c>
      <c r="V641" s="235">
        <v>651.59799999999996</v>
      </c>
      <c r="W641" s="258">
        <v>651.59799999999996</v>
      </c>
      <c r="X641" s="283"/>
      <c r="Y641" s="283"/>
      <c r="Z641" s="283"/>
      <c r="AA641" s="283"/>
      <c r="AB641" s="283"/>
      <c r="AC641" s="283"/>
      <c r="AD641" s="283"/>
      <c r="AE641" s="164"/>
    </row>
    <row r="642" spans="1:31" ht="12" customHeight="1">
      <c r="A642" s="147"/>
      <c r="B642" s="297" t="s">
        <v>107</v>
      </c>
      <c r="C642" s="297"/>
      <c r="D642" s="297"/>
      <c r="E642" s="297"/>
      <c r="F642" s="297"/>
      <c r="G642" s="297"/>
      <c r="H642" s="297"/>
      <c r="I642" s="297"/>
      <c r="J642" s="297"/>
      <c r="K642" s="297"/>
      <c r="L642" s="297"/>
      <c r="M642" s="298"/>
      <c r="N642" s="195">
        <v>998</v>
      </c>
      <c r="O642" s="165">
        <v>14</v>
      </c>
      <c r="P642" s="165">
        <v>2</v>
      </c>
      <c r="Q642" s="166" t="s">
        <v>592</v>
      </c>
      <c r="R642" s="198" t="s">
        <v>108</v>
      </c>
      <c r="S642" s="281"/>
      <c r="T642" s="282"/>
      <c r="U642" s="235">
        <v>0</v>
      </c>
      <c r="V642" s="235">
        <v>651.59799999999996</v>
      </c>
      <c r="W642" s="258">
        <v>651.59799999999996</v>
      </c>
      <c r="X642" s="283"/>
      <c r="Y642" s="283"/>
      <c r="Z642" s="283"/>
      <c r="AA642" s="283"/>
      <c r="AB642" s="283"/>
      <c r="AC642" s="283"/>
      <c r="AD642" s="283"/>
      <c r="AE642" s="164"/>
    </row>
    <row r="643" spans="1:31" ht="12" customHeight="1">
      <c r="A643" s="147"/>
      <c r="B643" s="297" t="s">
        <v>590</v>
      </c>
      <c r="C643" s="297"/>
      <c r="D643" s="297"/>
      <c r="E643" s="297"/>
      <c r="F643" s="297"/>
      <c r="G643" s="297"/>
      <c r="H643" s="297"/>
      <c r="I643" s="297"/>
      <c r="J643" s="297"/>
      <c r="K643" s="297"/>
      <c r="L643" s="297"/>
      <c r="M643" s="298"/>
      <c r="N643" s="195">
        <v>998</v>
      </c>
      <c r="O643" s="165">
        <v>14</v>
      </c>
      <c r="P643" s="165">
        <v>2</v>
      </c>
      <c r="Q643" s="166" t="s">
        <v>592</v>
      </c>
      <c r="R643" s="198" t="s">
        <v>593</v>
      </c>
      <c r="S643" s="281"/>
      <c r="T643" s="282"/>
      <c r="U643" s="235">
        <v>0</v>
      </c>
      <c r="V643" s="235">
        <v>651.59799999999996</v>
      </c>
      <c r="W643" s="258">
        <v>651.59799999999996</v>
      </c>
      <c r="X643" s="283"/>
      <c r="Y643" s="283"/>
      <c r="Z643" s="283"/>
      <c r="AA643" s="283"/>
      <c r="AB643" s="283"/>
      <c r="AC643" s="283"/>
      <c r="AD643" s="283"/>
      <c r="AE643" s="164"/>
    </row>
    <row r="644" spans="1:31" ht="12" customHeight="1">
      <c r="A644" s="147"/>
      <c r="B644" s="297" t="s">
        <v>110</v>
      </c>
      <c r="C644" s="297"/>
      <c r="D644" s="297"/>
      <c r="E644" s="297"/>
      <c r="F644" s="297"/>
      <c r="G644" s="297"/>
      <c r="H644" s="297"/>
      <c r="I644" s="297"/>
      <c r="J644" s="297"/>
      <c r="K644" s="297"/>
      <c r="L644" s="297"/>
      <c r="M644" s="298"/>
      <c r="N644" s="195">
        <v>998</v>
      </c>
      <c r="O644" s="165">
        <v>14</v>
      </c>
      <c r="P644" s="165">
        <v>3</v>
      </c>
      <c r="Q644" s="166">
        <v>0</v>
      </c>
      <c r="R644" s="198">
        <v>0</v>
      </c>
      <c r="S644" s="281"/>
      <c r="T644" s="282"/>
      <c r="U644" s="235">
        <v>1018.605</v>
      </c>
      <c r="V644" s="235">
        <v>0</v>
      </c>
      <c r="W644" s="258">
        <v>1018.605</v>
      </c>
      <c r="X644" s="283"/>
      <c r="Y644" s="283"/>
      <c r="Z644" s="283"/>
      <c r="AA644" s="283"/>
      <c r="AB644" s="283"/>
      <c r="AC644" s="283"/>
      <c r="AD644" s="283"/>
      <c r="AE644" s="164"/>
    </row>
    <row r="645" spans="1:31" ht="32.25" customHeight="1">
      <c r="A645" s="147"/>
      <c r="B645" s="297" t="s">
        <v>356</v>
      </c>
      <c r="C645" s="297"/>
      <c r="D645" s="297"/>
      <c r="E645" s="297"/>
      <c r="F645" s="297"/>
      <c r="G645" s="297"/>
      <c r="H645" s="297"/>
      <c r="I645" s="297"/>
      <c r="J645" s="297"/>
      <c r="K645" s="297"/>
      <c r="L645" s="297"/>
      <c r="M645" s="298"/>
      <c r="N645" s="195">
        <v>998</v>
      </c>
      <c r="O645" s="165">
        <v>14</v>
      </c>
      <c r="P645" s="165">
        <v>3</v>
      </c>
      <c r="Q645" s="166" t="s">
        <v>357</v>
      </c>
      <c r="R645" s="198">
        <v>0</v>
      </c>
      <c r="S645" s="281"/>
      <c r="T645" s="282"/>
      <c r="U645" s="235">
        <v>1018.605</v>
      </c>
      <c r="V645" s="235">
        <v>0</v>
      </c>
      <c r="W645" s="258">
        <v>1018.605</v>
      </c>
      <c r="X645" s="283"/>
      <c r="Y645" s="283"/>
      <c r="Z645" s="283"/>
      <c r="AA645" s="283"/>
      <c r="AB645" s="283"/>
      <c r="AC645" s="283"/>
      <c r="AD645" s="283"/>
      <c r="AE645" s="164"/>
    </row>
    <row r="646" spans="1:31" ht="63.75" customHeight="1">
      <c r="A646" s="147"/>
      <c r="B646" s="297" t="s">
        <v>111</v>
      </c>
      <c r="C646" s="297"/>
      <c r="D646" s="297"/>
      <c r="E646" s="297"/>
      <c r="F646" s="297"/>
      <c r="G646" s="297"/>
      <c r="H646" s="297"/>
      <c r="I646" s="297"/>
      <c r="J646" s="297"/>
      <c r="K646" s="297"/>
      <c r="L646" s="297"/>
      <c r="M646" s="298"/>
      <c r="N646" s="195">
        <v>998</v>
      </c>
      <c r="O646" s="165">
        <v>14</v>
      </c>
      <c r="P646" s="165">
        <v>3</v>
      </c>
      <c r="Q646" s="166" t="s">
        <v>527</v>
      </c>
      <c r="R646" s="198">
        <v>0</v>
      </c>
      <c r="S646" s="281"/>
      <c r="T646" s="282"/>
      <c r="U646" s="235">
        <v>461.38</v>
      </c>
      <c r="V646" s="235">
        <v>0</v>
      </c>
      <c r="W646" s="258">
        <v>461.38</v>
      </c>
      <c r="X646" s="283"/>
      <c r="Y646" s="283"/>
      <c r="Z646" s="283"/>
      <c r="AA646" s="283"/>
      <c r="AB646" s="283"/>
      <c r="AC646" s="283"/>
      <c r="AD646" s="283"/>
      <c r="AE646" s="164"/>
    </row>
    <row r="647" spans="1:31" ht="12" customHeight="1">
      <c r="A647" s="147"/>
      <c r="B647" s="297" t="s">
        <v>62</v>
      </c>
      <c r="C647" s="297"/>
      <c r="D647" s="297"/>
      <c r="E647" s="297"/>
      <c r="F647" s="297"/>
      <c r="G647" s="297"/>
      <c r="H647" s="297"/>
      <c r="I647" s="297"/>
      <c r="J647" s="297"/>
      <c r="K647" s="297"/>
      <c r="L647" s="297"/>
      <c r="M647" s="298"/>
      <c r="N647" s="195">
        <v>998</v>
      </c>
      <c r="O647" s="165">
        <v>14</v>
      </c>
      <c r="P647" s="165">
        <v>3</v>
      </c>
      <c r="Q647" s="166" t="s">
        <v>527</v>
      </c>
      <c r="R647" s="198" t="s">
        <v>103</v>
      </c>
      <c r="S647" s="281"/>
      <c r="T647" s="282"/>
      <c r="U647" s="235">
        <v>461.38</v>
      </c>
      <c r="V647" s="235">
        <v>0</v>
      </c>
      <c r="W647" s="258">
        <v>461.38</v>
      </c>
      <c r="X647" s="283"/>
      <c r="Y647" s="283"/>
      <c r="Z647" s="283"/>
      <c r="AA647" s="283"/>
      <c r="AB647" s="283"/>
      <c r="AC647" s="283"/>
      <c r="AD647" s="283"/>
      <c r="AE647" s="164"/>
    </row>
    <row r="648" spans="1:31" ht="12" customHeight="1">
      <c r="A648" s="147"/>
      <c r="B648" s="297" t="s">
        <v>160</v>
      </c>
      <c r="C648" s="297"/>
      <c r="D648" s="297"/>
      <c r="E648" s="297"/>
      <c r="F648" s="297"/>
      <c r="G648" s="297"/>
      <c r="H648" s="297"/>
      <c r="I648" s="297"/>
      <c r="J648" s="297"/>
      <c r="K648" s="297"/>
      <c r="L648" s="297"/>
      <c r="M648" s="298"/>
      <c r="N648" s="195">
        <v>998</v>
      </c>
      <c r="O648" s="165">
        <v>14</v>
      </c>
      <c r="P648" s="165">
        <v>3</v>
      </c>
      <c r="Q648" s="166" t="s">
        <v>527</v>
      </c>
      <c r="R648" s="198" t="s">
        <v>161</v>
      </c>
      <c r="S648" s="281"/>
      <c r="T648" s="282"/>
      <c r="U648" s="235">
        <v>461.38</v>
      </c>
      <c r="V648" s="235">
        <v>0</v>
      </c>
      <c r="W648" s="258">
        <v>461.38</v>
      </c>
      <c r="X648" s="283"/>
      <c r="Y648" s="283"/>
      <c r="Z648" s="283"/>
      <c r="AA648" s="283"/>
      <c r="AB648" s="283"/>
      <c r="AC648" s="283"/>
      <c r="AD648" s="283"/>
      <c r="AE648" s="164"/>
    </row>
    <row r="649" spans="1:31" ht="32.25" customHeight="1">
      <c r="A649" s="147"/>
      <c r="B649" s="297" t="s">
        <v>112</v>
      </c>
      <c r="C649" s="297"/>
      <c r="D649" s="297"/>
      <c r="E649" s="297"/>
      <c r="F649" s="297"/>
      <c r="G649" s="297"/>
      <c r="H649" s="297"/>
      <c r="I649" s="297"/>
      <c r="J649" s="297"/>
      <c r="K649" s="297"/>
      <c r="L649" s="297"/>
      <c r="M649" s="298"/>
      <c r="N649" s="195">
        <v>998</v>
      </c>
      <c r="O649" s="165">
        <v>14</v>
      </c>
      <c r="P649" s="165">
        <v>3</v>
      </c>
      <c r="Q649" s="166" t="s">
        <v>528</v>
      </c>
      <c r="R649" s="198">
        <v>0</v>
      </c>
      <c r="S649" s="281"/>
      <c r="T649" s="282"/>
      <c r="U649" s="235">
        <v>557.22500000000002</v>
      </c>
      <c r="V649" s="235">
        <v>0</v>
      </c>
      <c r="W649" s="258">
        <v>557.22500000000002</v>
      </c>
      <c r="X649" s="283"/>
      <c r="Y649" s="283"/>
      <c r="Z649" s="283"/>
      <c r="AA649" s="283"/>
      <c r="AB649" s="283"/>
      <c r="AC649" s="283"/>
      <c r="AD649" s="283"/>
      <c r="AE649" s="164"/>
    </row>
    <row r="650" spans="1:31" ht="12" customHeight="1">
      <c r="A650" s="147"/>
      <c r="B650" s="297" t="s">
        <v>62</v>
      </c>
      <c r="C650" s="297"/>
      <c r="D650" s="297"/>
      <c r="E650" s="297"/>
      <c r="F650" s="297"/>
      <c r="G650" s="297"/>
      <c r="H650" s="297"/>
      <c r="I650" s="297"/>
      <c r="J650" s="297"/>
      <c r="K650" s="297"/>
      <c r="L650" s="297"/>
      <c r="M650" s="298"/>
      <c r="N650" s="195">
        <v>998</v>
      </c>
      <c r="O650" s="165">
        <v>14</v>
      </c>
      <c r="P650" s="165">
        <v>3</v>
      </c>
      <c r="Q650" s="166" t="s">
        <v>528</v>
      </c>
      <c r="R650" s="198" t="s">
        <v>103</v>
      </c>
      <c r="S650" s="281"/>
      <c r="T650" s="282"/>
      <c r="U650" s="235">
        <v>557.22500000000002</v>
      </c>
      <c r="V650" s="235">
        <v>0</v>
      </c>
      <c r="W650" s="258">
        <v>557.22500000000002</v>
      </c>
      <c r="X650" s="283"/>
      <c r="Y650" s="283"/>
      <c r="Z650" s="283"/>
      <c r="AA650" s="283"/>
      <c r="AB650" s="283"/>
      <c r="AC650" s="283"/>
      <c r="AD650" s="283"/>
      <c r="AE650" s="164"/>
    </row>
    <row r="651" spans="1:31" ht="12" customHeight="1" thickBot="1">
      <c r="A651" s="147"/>
      <c r="B651" s="295" t="s">
        <v>160</v>
      </c>
      <c r="C651" s="295"/>
      <c r="D651" s="295"/>
      <c r="E651" s="295"/>
      <c r="F651" s="295"/>
      <c r="G651" s="295"/>
      <c r="H651" s="295"/>
      <c r="I651" s="295"/>
      <c r="J651" s="295"/>
      <c r="K651" s="295"/>
      <c r="L651" s="295"/>
      <c r="M651" s="296"/>
      <c r="N651" s="196">
        <v>998</v>
      </c>
      <c r="O651" s="171">
        <v>14</v>
      </c>
      <c r="P651" s="171">
        <v>3</v>
      </c>
      <c r="Q651" s="172" t="s">
        <v>528</v>
      </c>
      <c r="R651" s="199" t="s">
        <v>161</v>
      </c>
      <c r="S651" s="276"/>
      <c r="T651" s="277"/>
      <c r="U651" s="236">
        <v>557.22500000000002</v>
      </c>
      <c r="V651" s="236">
        <v>0</v>
      </c>
      <c r="W651" s="259">
        <v>557.22500000000002</v>
      </c>
      <c r="X651" s="278"/>
      <c r="Y651" s="278"/>
      <c r="Z651" s="278"/>
      <c r="AA651" s="278"/>
      <c r="AB651" s="278"/>
      <c r="AC651" s="278"/>
      <c r="AD651" s="278"/>
      <c r="AE651" s="164"/>
    </row>
    <row r="652" spans="1:31" ht="409.6" hidden="1" customHeight="1">
      <c r="A652" s="147"/>
      <c r="B652" s="248"/>
      <c r="C652" s="249"/>
      <c r="D652" s="249"/>
      <c r="E652" s="249"/>
      <c r="F652" s="249"/>
      <c r="G652" s="249"/>
      <c r="H652" s="249"/>
      <c r="I652" s="249"/>
      <c r="J652" s="249"/>
      <c r="K652" s="249"/>
      <c r="L652" s="249"/>
      <c r="M652" s="250"/>
      <c r="N652" s="175">
        <v>998</v>
      </c>
      <c r="O652" s="175">
        <v>14</v>
      </c>
      <c r="P652" s="175">
        <v>3</v>
      </c>
      <c r="Q652" s="176" t="s">
        <v>528</v>
      </c>
      <c r="R652" s="176" t="s">
        <v>529</v>
      </c>
      <c r="S652" s="175">
        <v>0</v>
      </c>
      <c r="T652" s="173"/>
      <c r="U652" s="253">
        <v>451884.9</v>
      </c>
      <c r="V652" s="253">
        <v>24473.127</v>
      </c>
      <c r="W652" s="260">
        <v>476358.027</v>
      </c>
      <c r="X652" s="175"/>
      <c r="Y652" s="175"/>
      <c r="Z652" s="175"/>
      <c r="AA652" s="175"/>
      <c r="AB652" s="178"/>
      <c r="AC652" s="179"/>
      <c r="AD652" s="180"/>
      <c r="AE652" s="115"/>
    </row>
    <row r="653" spans="1:31" ht="12.75" customHeight="1" thickBot="1">
      <c r="A653" s="147"/>
      <c r="B653" s="181"/>
      <c r="C653" s="197"/>
      <c r="D653" s="251"/>
      <c r="E653" s="252"/>
      <c r="F653" s="251"/>
      <c r="G653" s="251"/>
      <c r="H653" s="251"/>
      <c r="I653" s="251"/>
      <c r="J653" s="251"/>
      <c r="K653" s="251"/>
      <c r="L653" s="251"/>
      <c r="M653" s="185"/>
      <c r="N653" s="185"/>
      <c r="O653" s="183"/>
      <c r="P653" s="184"/>
      <c r="Q653" s="181" t="s">
        <v>595</v>
      </c>
      <c r="R653" s="185"/>
      <c r="S653" s="185"/>
      <c r="T653" s="181"/>
      <c r="U653" s="254">
        <v>451884.9</v>
      </c>
      <c r="V653" s="255">
        <v>24473.127</v>
      </c>
      <c r="W653" s="261">
        <v>476358.027</v>
      </c>
      <c r="X653" s="183">
        <v>0</v>
      </c>
      <c r="Y653" s="183">
        <v>0</v>
      </c>
      <c r="Z653" s="183">
        <v>0</v>
      </c>
      <c r="AA653" s="183">
        <v>0</v>
      </c>
      <c r="AB653" s="184">
        <v>0</v>
      </c>
      <c r="AC653" s="186">
        <v>0</v>
      </c>
      <c r="AD653" s="187">
        <v>0</v>
      </c>
      <c r="AE653" s="113"/>
    </row>
    <row r="654" spans="1:31" ht="25.5" customHeight="1">
      <c r="A654" s="115"/>
      <c r="B654" s="190" t="s">
        <v>541</v>
      </c>
      <c r="C654" s="190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262"/>
      <c r="X654" s="114"/>
      <c r="Y654" s="114"/>
      <c r="Z654" s="114"/>
      <c r="AA654" s="114"/>
      <c r="AB654" s="114"/>
      <c r="AC654" s="114"/>
      <c r="AD654" s="114"/>
      <c r="AE654" s="114"/>
    </row>
    <row r="655" spans="1:31" ht="11.25" customHeight="1">
      <c r="A655" s="115"/>
      <c r="B655" s="190" t="s">
        <v>542</v>
      </c>
      <c r="C655" s="190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</row>
    <row r="656" spans="1:31" ht="12.75" customHeight="1">
      <c r="A656" s="114" t="s">
        <v>307</v>
      </c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</row>
  </sheetData>
  <mergeCells count="1909">
    <mergeCell ref="B18:M18"/>
    <mergeCell ref="S18:T18"/>
    <mergeCell ref="X18:AD18"/>
    <mergeCell ref="B23:M23"/>
    <mergeCell ref="S23:T23"/>
    <mergeCell ref="X23:AD23"/>
    <mergeCell ref="B24:M24"/>
    <mergeCell ref="S24:T24"/>
    <mergeCell ref="X24:AD24"/>
    <mergeCell ref="B21:M21"/>
    <mergeCell ref="S21:T21"/>
    <mergeCell ref="X21:AD21"/>
    <mergeCell ref="B22:M22"/>
    <mergeCell ref="S22:T22"/>
    <mergeCell ref="X22:AD22"/>
    <mergeCell ref="B19:M19"/>
    <mergeCell ref="S19:T19"/>
    <mergeCell ref="X19:AD19"/>
    <mergeCell ref="B20:M20"/>
    <mergeCell ref="S20:T20"/>
    <mergeCell ref="X20:AD20"/>
    <mergeCell ref="B29:M29"/>
    <mergeCell ref="S29:T29"/>
    <mergeCell ref="X29:AD29"/>
    <mergeCell ref="B30:M30"/>
    <mergeCell ref="S30:T30"/>
    <mergeCell ref="X30:AD30"/>
    <mergeCell ref="B27:M27"/>
    <mergeCell ref="S27:T27"/>
    <mergeCell ref="X27:AD27"/>
    <mergeCell ref="B28:M28"/>
    <mergeCell ref="S28:T28"/>
    <mergeCell ref="X28:AD28"/>
    <mergeCell ref="B25:M25"/>
    <mergeCell ref="S25:T25"/>
    <mergeCell ref="X25:AD25"/>
    <mergeCell ref="B26:M26"/>
    <mergeCell ref="S26:T26"/>
    <mergeCell ref="X26:AD26"/>
    <mergeCell ref="B35:M35"/>
    <mergeCell ref="S35:T35"/>
    <mergeCell ref="X35:AD35"/>
    <mergeCell ref="B36:M36"/>
    <mergeCell ref="S36:T36"/>
    <mergeCell ref="X36:AD36"/>
    <mergeCell ref="B33:M33"/>
    <mergeCell ref="S33:T33"/>
    <mergeCell ref="X33:AD33"/>
    <mergeCell ref="B34:M34"/>
    <mergeCell ref="S34:T34"/>
    <mergeCell ref="X34:AD34"/>
    <mergeCell ref="B31:M31"/>
    <mergeCell ref="S31:T31"/>
    <mergeCell ref="X31:AD31"/>
    <mergeCell ref="B32:M32"/>
    <mergeCell ref="S32:T32"/>
    <mergeCell ref="X32:AD32"/>
    <mergeCell ref="B41:M41"/>
    <mergeCell ref="S41:T41"/>
    <mergeCell ref="X41:AD41"/>
    <mergeCell ref="B42:M42"/>
    <mergeCell ref="S42:T42"/>
    <mergeCell ref="X42:AD42"/>
    <mergeCell ref="B39:M39"/>
    <mergeCell ref="S39:T39"/>
    <mergeCell ref="X39:AD39"/>
    <mergeCell ref="B40:M40"/>
    <mergeCell ref="S40:T40"/>
    <mergeCell ref="X40:AD40"/>
    <mergeCell ref="B37:M37"/>
    <mergeCell ref="S37:T37"/>
    <mergeCell ref="X37:AD37"/>
    <mergeCell ref="B38:M38"/>
    <mergeCell ref="S38:T38"/>
    <mergeCell ref="X38:AD38"/>
    <mergeCell ref="B47:M47"/>
    <mergeCell ref="S47:T47"/>
    <mergeCell ref="X47:AD47"/>
    <mergeCell ref="B48:M48"/>
    <mergeCell ref="S48:T48"/>
    <mergeCell ref="X48:AD48"/>
    <mergeCell ref="B45:M45"/>
    <mergeCell ref="S45:T45"/>
    <mergeCell ref="X45:AD45"/>
    <mergeCell ref="B46:M46"/>
    <mergeCell ref="S46:T46"/>
    <mergeCell ref="X46:AD46"/>
    <mergeCell ref="B43:M43"/>
    <mergeCell ref="S43:T43"/>
    <mergeCell ref="X43:AD43"/>
    <mergeCell ref="B44:M44"/>
    <mergeCell ref="S44:T44"/>
    <mergeCell ref="X44:AD44"/>
    <mergeCell ref="B53:M53"/>
    <mergeCell ref="S53:T53"/>
    <mergeCell ref="X53:AD53"/>
    <mergeCell ref="B54:M54"/>
    <mergeCell ref="S54:T54"/>
    <mergeCell ref="X54:AD54"/>
    <mergeCell ref="B51:M51"/>
    <mergeCell ref="S51:T51"/>
    <mergeCell ref="X51:AD51"/>
    <mergeCell ref="B52:M52"/>
    <mergeCell ref="S52:T52"/>
    <mergeCell ref="X52:AD52"/>
    <mergeCell ref="B49:M49"/>
    <mergeCell ref="S49:T49"/>
    <mergeCell ref="X49:AD49"/>
    <mergeCell ref="B50:M50"/>
    <mergeCell ref="S50:T50"/>
    <mergeCell ref="X50:AD50"/>
    <mergeCell ref="B59:M59"/>
    <mergeCell ref="S59:T59"/>
    <mergeCell ref="X59:AD59"/>
    <mergeCell ref="B60:M60"/>
    <mergeCell ref="S60:T60"/>
    <mergeCell ref="X60:AD60"/>
    <mergeCell ref="B57:M57"/>
    <mergeCell ref="S57:T57"/>
    <mergeCell ref="X57:AD57"/>
    <mergeCell ref="B58:M58"/>
    <mergeCell ref="S58:T58"/>
    <mergeCell ref="X58:AD58"/>
    <mergeCell ref="B55:M55"/>
    <mergeCell ref="S55:T55"/>
    <mergeCell ref="X55:AD55"/>
    <mergeCell ref="B56:M56"/>
    <mergeCell ref="S56:T56"/>
    <mergeCell ref="X56:AD56"/>
    <mergeCell ref="B65:M65"/>
    <mergeCell ref="S65:T65"/>
    <mergeCell ref="X65:AD65"/>
    <mergeCell ref="B66:M66"/>
    <mergeCell ref="S66:T66"/>
    <mergeCell ref="X66:AD66"/>
    <mergeCell ref="B63:M63"/>
    <mergeCell ref="S63:T63"/>
    <mergeCell ref="X63:AD63"/>
    <mergeCell ref="B64:M64"/>
    <mergeCell ref="S64:T64"/>
    <mergeCell ref="X64:AD64"/>
    <mergeCell ref="B61:M61"/>
    <mergeCell ref="S61:T61"/>
    <mergeCell ref="X61:AD61"/>
    <mergeCell ref="B62:M62"/>
    <mergeCell ref="S62:T62"/>
    <mergeCell ref="X62:AD62"/>
    <mergeCell ref="B71:M71"/>
    <mergeCell ref="S71:T71"/>
    <mergeCell ref="X71:AD71"/>
    <mergeCell ref="B72:M72"/>
    <mergeCell ref="S72:T72"/>
    <mergeCell ref="X72:AD72"/>
    <mergeCell ref="B69:M69"/>
    <mergeCell ref="S69:T69"/>
    <mergeCell ref="X69:AD69"/>
    <mergeCell ref="B70:M70"/>
    <mergeCell ref="S70:T70"/>
    <mergeCell ref="X70:AD70"/>
    <mergeCell ref="B67:M67"/>
    <mergeCell ref="S67:T67"/>
    <mergeCell ref="X67:AD67"/>
    <mergeCell ref="B68:M68"/>
    <mergeCell ref="S68:T68"/>
    <mergeCell ref="X68:AD68"/>
    <mergeCell ref="B77:M77"/>
    <mergeCell ref="S77:T77"/>
    <mergeCell ref="X77:AD77"/>
    <mergeCell ref="B78:M78"/>
    <mergeCell ref="S78:T78"/>
    <mergeCell ref="X78:AD78"/>
    <mergeCell ref="B75:M75"/>
    <mergeCell ref="S75:T75"/>
    <mergeCell ref="X75:AD75"/>
    <mergeCell ref="B76:M76"/>
    <mergeCell ref="S76:T76"/>
    <mergeCell ref="X76:AD76"/>
    <mergeCell ref="B73:M73"/>
    <mergeCell ref="S73:T73"/>
    <mergeCell ref="X73:AD73"/>
    <mergeCell ref="B74:M74"/>
    <mergeCell ref="S74:T74"/>
    <mergeCell ref="X74:AD74"/>
    <mergeCell ref="B83:M83"/>
    <mergeCell ref="S83:T83"/>
    <mergeCell ref="X83:AD83"/>
    <mergeCell ref="B84:M84"/>
    <mergeCell ref="S84:T84"/>
    <mergeCell ref="X84:AD84"/>
    <mergeCell ref="B81:M81"/>
    <mergeCell ref="S81:T81"/>
    <mergeCell ref="X81:AD81"/>
    <mergeCell ref="B82:M82"/>
    <mergeCell ref="S82:T82"/>
    <mergeCell ref="X82:AD82"/>
    <mergeCell ref="B79:M79"/>
    <mergeCell ref="S79:T79"/>
    <mergeCell ref="X79:AD79"/>
    <mergeCell ref="B80:M80"/>
    <mergeCell ref="S80:T80"/>
    <mergeCell ref="X80:AD80"/>
    <mergeCell ref="B89:M89"/>
    <mergeCell ref="S89:T89"/>
    <mergeCell ref="X89:AD89"/>
    <mergeCell ref="B90:M90"/>
    <mergeCell ref="S90:T90"/>
    <mergeCell ref="X90:AD90"/>
    <mergeCell ref="B87:M87"/>
    <mergeCell ref="S87:T87"/>
    <mergeCell ref="X87:AD87"/>
    <mergeCell ref="B88:M88"/>
    <mergeCell ref="S88:T88"/>
    <mergeCell ref="X88:AD88"/>
    <mergeCell ref="B85:M85"/>
    <mergeCell ref="S85:T85"/>
    <mergeCell ref="X85:AD85"/>
    <mergeCell ref="B86:M86"/>
    <mergeCell ref="S86:T86"/>
    <mergeCell ref="X86:AD86"/>
    <mergeCell ref="B95:M95"/>
    <mergeCell ref="S95:T95"/>
    <mergeCell ref="X95:AD95"/>
    <mergeCell ref="B96:M96"/>
    <mergeCell ref="S96:T96"/>
    <mergeCell ref="X96:AD96"/>
    <mergeCell ref="B93:M93"/>
    <mergeCell ref="S93:T93"/>
    <mergeCell ref="X93:AD93"/>
    <mergeCell ref="B94:M94"/>
    <mergeCell ref="S94:T94"/>
    <mergeCell ref="X94:AD94"/>
    <mergeCell ref="B91:M91"/>
    <mergeCell ref="S91:T91"/>
    <mergeCell ref="X91:AD91"/>
    <mergeCell ref="B92:M92"/>
    <mergeCell ref="S92:T92"/>
    <mergeCell ref="X92:AD92"/>
    <mergeCell ref="B101:M101"/>
    <mergeCell ref="S101:T101"/>
    <mergeCell ref="X101:AD101"/>
    <mergeCell ref="B102:M102"/>
    <mergeCell ref="S102:T102"/>
    <mergeCell ref="X102:AD102"/>
    <mergeCell ref="B99:M99"/>
    <mergeCell ref="S99:T99"/>
    <mergeCell ref="X99:AD99"/>
    <mergeCell ref="B100:M100"/>
    <mergeCell ref="S100:T100"/>
    <mergeCell ref="X100:AD100"/>
    <mergeCell ref="B97:M97"/>
    <mergeCell ref="S97:T97"/>
    <mergeCell ref="X97:AD97"/>
    <mergeCell ref="B98:M98"/>
    <mergeCell ref="S98:T98"/>
    <mergeCell ref="X98:AD98"/>
    <mergeCell ref="B107:M107"/>
    <mergeCell ref="S107:T107"/>
    <mergeCell ref="X107:AD107"/>
    <mergeCell ref="B108:M108"/>
    <mergeCell ref="S108:T108"/>
    <mergeCell ref="X108:AD108"/>
    <mergeCell ref="B105:M105"/>
    <mergeCell ref="S105:T105"/>
    <mergeCell ref="X105:AD105"/>
    <mergeCell ref="B106:M106"/>
    <mergeCell ref="S106:T106"/>
    <mergeCell ref="X106:AD106"/>
    <mergeCell ref="B103:M103"/>
    <mergeCell ref="S103:T103"/>
    <mergeCell ref="X103:AD103"/>
    <mergeCell ref="B104:M104"/>
    <mergeCell ref="S104:T104"/>
    <mergeCell ref="X104:AD104"/>
    <mergeCell ref="B113:M113"/>
    <mergeCell ref="S113:T113"/>
    <mergeCell ref="X113:AD113"/>
    <mergeCell ref="B114:M114"/>
    <mergeCell ref="S114:T114"/>
    <mergeCell ref="X114:AD114"/>
    <mergeCell ref="B111:M111"/>
    <mergeCell ref="S111:T111"/>
    <mergeCell ref="X111:AD111"/>
    <mergeCell ref="B112:M112"/>
    <mergeCell ref="S112:T112"/>
    <mergeCell ref="X112:AD112"/>
    <mergeCell ref="B109:M109"/>
    <mergeCell ref="S109:T109"/>
    <mergeCell ref="X109:AD109"/>
    <mergeCell ref="B110:M110"/>
    <mergeCell ref="S110:T110"/>
    <mergeCell ref="X110:AD110"/>
    <mergeCell ref="B119:M119"/>
    <mergeCell ref="S119:T119"/>
    <mergeCell ref="X119:AD119"/>
    <mergeCell ref="B120:M120"/>
    <mergeCell ref="S120:T120"/>
    <mergeCell ref="X120:AD120"/>
    <mergeCell ref="B117:M117"/>
    <mergeCell ref="S117:T117"/>
    <mergeCell ref="X117:AD117"/>
    <mergeCell ref="B118:M118"/>
    <mergeCell ref="S118:T118"/>
    <mergeCell ref="X118:AD118"/>
    <mergeCell ref="B115:M115"/>
    <mergeCell ref="S115:T115"/>
    <mergeCell ref="X115:AD115"/>
    <mergeCell ref="B116:M116"/>
    <mergeCell ref="S116:T116"/>
    <mergeCell ref="X116:AD116"/>
    <mergeCell ref="B125:M125"/>
    <mergeCell ref="S125:T125"/>
    <mergeCell ref="X125:AD125"/>
    <mergeCell ref="B126:M126"/>
    <mergeCell ref="S126:T126"/>
    <mergeCell ref="X126:AD126"/>
    <mergeCell ref="B123:M123"/>
    <mergeCell ref="S123:T123"/>
    <mergeCell ref="X123:AD123"/>
    <mergeCell ref="B124:M124"/>
    <mergeCell ref="S124:T124"/>
    <mergeCell ref="X124:AD124"/>
    <mergeCell ref="B121:M121"/>
    <mergeCell ref="S121:T121"/>
    <mergeCell ref="X121:AD121"/>
    <mergeCell ref="B122:M122"/>
    <mergeCell ref="S122:T122"/>
    <mergeCell ref="X122:AD122"/>
    <mergeCell ref="B131:M131"/>
    <mergeCell ref="S131:T131"/>
    <mergeCell ref="X131:AD131"/>
    <mergeCell ref="B132:M132"/>
    <mergeCell ref="S132:T132"/>
    <mergeCell ref="X132:AD132"/>
    <mergeCell ref="B129:M129"/>
    <mergeCell ref="S129:T129"/>
    <mergeCell ref="X129:AD129"/>
    <mergeCell ref="B130:M130"/>
    <mergeCell ref="S130:T130"/>
    <mergeCell ref="X130:AD130"/>
    <mergeCell ref="B127:M127"/>
    <mergeCell ref="S127:T127"/>
    <mergeCell ref="X127:AD127"/>
    <mergeCell ref="B128:M128"/>
    <mergeCell ref="S128:T128"/>
    <mergeCell ref="X128:AD128"/>
    <mergeCell ref="B137:M137"/>
    <mergeCell ref="S137:T137"/>
    <mergeCell ref="X137:AD137"/>
    <mergeCell ref="B138:M138"/>
    <mergeCell ref="S138:T138"/>
    <mergeCell ref="X138:AD138"/>
    <mergeCell ref="B135:M135"/>
    <mergeCell ref="S135:T135"/>
    <mergeCell ref="X135:AD135"/>
    <mergeCell ref="B136:M136"/>
    <mergeCell ref="S136:T136"/>
    <mergeCell ref="X136:AD136"/>
    <mergeCell ref="B133:M133"/>
    <mergeCell ref="S133:T133"/>
    <mergeCell ref="X133:AD133"/>
    <mergeCell ref="B134:M134"/>
    <mergeCell ref="S134:T134"/>
    <mergeCell ref="X134:AD134"/>
    <mergeCell ref="B143:M143"/>
    <mergeCell ref="S143:T143"/>
    <mergeCell ref="X143:AD143"/>
    <mergeCell ref="B144:M144"/>
    <mergeCell ref="S144:T144"/>
    <mergeCell ref="X144:AD144"/>
    <mergeCell ref="B141:M141"/>
    <mergeCell ref="S141:T141"/>
    <mergeCell ref="X141:AD141"/>
    <mergeCell ref="B142:M142"/>
    <mergeCell ref="S142:T142"/>
    <mergeCell ref="X142:AD142"/>
    <mergeCell ref="B139:M139"/>
    <mergeCell ref="S139:T139"/>
    <mergeCell ref="X139:AD139"/>
    <mergeCell ref="B140:M140"/>
    <mergeCell ref="S140:T140"/>
    <mergeCell ref="X140:AD140"/>
    <mergeCell ref="B149:M149"/>
    <mergeCell ref="S149:T149"/>
    <mergeCell ref="X149:AD149"/>
    <mergeCell ref="B150:M150"/>
    <mergeCell ref="S150:T150"/>
    <mergeCell ref="X150:AD150"/>
    <mergeCell ref="B147:M147"/>
    <mergeCell ref="S147:T147"/>
    <mergeCell ref="X147:AD147"/>
    <mergeCell ref="B148:M148"/>
    <mergeCell ref="S148:T148"/>
    <mergeCell ref="X148:AD148"/>
    <mergeCell ref="B145:M145"/>
    <mergeCell ref="S145:T145"/>
    <mergeCell ref="X145:AD145"/>
    <mergeCell ref="B146:M146"/>
    <mergeCell ref="S146:T146"/>
    <mergeCell ref="X146:AD146"/>
    <mergeCell ref="B155:M155"/>
    <mergeCell ref="S155:T155"/>
    <mergeCell ref="X155:AD155"/>
    <mergeCell ref="B156:M156"/>
    <mergeCell ref="S156:T156"/>
    <mergeCell ref="X156:AD156"/>
    <mergeCell ref="B153:M153"/>
    <mergeCell ref="S153:T153"/>
    <mergeCell ref="X153:AD153"/>
    <mergeCell ref="B154:M154"/>
    <mergeCell ref="S154:T154"/>
    <mergeCell ref="X154:AD154"/>
    <mergeCell ref="B151:M151"/>
    <mergeCell ref="S151:T151"/>
    <mergeCell ref="X151:AD151"/>
    <mergeCell ref="B152:M152"/>
    <mergeCell ref="S152:T152"/>
    <mergeCell ref="X152:AD152"/>
    <mergeCell ref="B161:M161"/>
    <mergeCell ref="S161:T161"/>
    <mergeCell ref="X161:AD161"/>
    <mergeCell ref="B162:M162"/>
    <mergeCell ref="S162:T162"/>
    <mergeCell ref="X162:AD162"/>
    <mergeCell ref="B159:M159"/>
    <mergeCell ref="S159:T159"/>
    <mergeCell ref="X159:AD159"/>
    <mergeCell ref="B160:M160"/>
    <mergeCell ref="S160:T160"/>
    <mergeCell ref="X160:AD160"/>
    <mergeCell ref="B157:M157"/>
    <mergeCell ref="S157:T157"/>
    <mergeCell ref="X157:AD157"/>
    <mergeCell ref="B158:M158"/>
    <mergeCell ref="S158:T158"/>
    <mergeCell ref="X158:AD158"/>
    <mergeCell ref="B167:M167"/>
    <mergeCell ref="S167:T167"/>
    <mergeCell ref="X167:AD167"/>
    <mergeCell ref="B168:M168"/>
    <mergeCell ref="S168:T168"/>
    <mergeCell ref="X168:AD168"/>
    <mergeCell ref="B165:M165"/>
    <mergeCell ref="S165:T165"/>
    <mergeCell ref="X165:AD165"/>
    <mergeCell ref="B166:M166"/>
    <mergeCell ref="S166:T166"/>
    <mergeCell ref="X166:AD166"/>
    <mergeCell ref="B163:M163"/>
    <mergeCell ref="S163:T163"/>
    <mergeCell ref="X163:AD163"/>
    <mergeCell ref="B164:M164"/>
    <mergeCell ref="S164:T164"/>
    <mergeCell ref="X164:AD164"/>
    <mergeCell ref="B173:M173"/>
    <mergeCell ref="S173:T173"/>
    <mergeCell ref="X173:AD173"/>
    <mergeCell ref="B174:M174"/>
    <mergeCell ref="S174:T174"/>
    <mergeCell ref="X174:AD174"/>
    <mergeCell ref="B171:M171"/>
    <mergeCell ref="S171:T171"/>
    <mergeCell ref="X171:AD171"/>
    <mergeCell ref="B172:M172"/>
    <mergeCell ref="S172:T172"/>
    <mergeCell ref="X172:AD172"/>
    <mergeCell ref="B169:M169"/>
    <mergeCell ref="S169:T169"/>
    <mergeCell ref="X169:AD169"/>
    <mergeCell ref="B170:M170"/>
    <mergeCell ref="S170:T170"/>
    <mergeCell ref="X170:AD170"/>
    <mergeCell ref="B179:M179"/>
    <mergeCell ref="S179:T179"/>
    <mergeCell ref="X179:AD179"/>
    <mergeCell ref="B180:M180"/>
    <mergeCell ref="S180:T180"/>
    <mergeCell ref="X180:AD180"/>
    <mergeCell ref="B177:M177"/>
    <mergeCell ref="S177:T177"/>
    <mergeCell ref="X177:AD177"/>
    <mergeCell ref="B178:M178"/>
    <mergeCell ref="S178:T178"/>
    <mergeCell ref="X178:AD178"/>
    <mergeCell ref="B175:M175"/>
    <mergeCell ref="S175:T175"/>
    <mergeCell ref="X175:AD175"/>
    <mergeCell ref="B176:M176"/>
    <mergeCell ref="S176:T176"/>
    <mergeCell ref="X176:AD176"/>
    <mergeCell ref="B185:M185"/>
    <mergeCell ref="S185:T185"/>
    <mergeCell ref="X185:AD185"/>
    <mergeCell ref="B186:M186"/>
    <mergeCell ref="S186:T186"/>
    <mergeCell ref="X186:AD186"/>
    <mergeCell ref="B183:M183"/>
    <mergeCell ref="S183:T183"/>
    <mergeCell ref="X183:AD183"/>
    <mergeCell ref="B184:M184"/>
    <mergeCell ref="S184:T184"/>
    <mergeCell ref="X184:AD184"/>
    <mergeCell ref="B181:M181"/>
    <mergeCell ref="S181:T181"/>
    <mergeCell ref="X181:AD181"/>
    <mergeCell ref="B182:M182"/>
    <mergeCell ref="S182:T182"/>
    <mergeCell ref="X182:AD182"/>
    <mergeCell ref="B191:M191"/>
    <mergeCell ref="S191:T191"/>
    <mergeCell ref="X191:AD191"/>
    <mergeCell ref="B192:M192"/>
    <mergeCell ref="S192:T192"/>
    <mergeCell ref="X192:AD192"/>
    <mergeCell ref="B189:M189"/>
    <mergeCell ref="S189:T189"/>
    <mergeCell ref="X189:AD189"/>
    <mergeCell ref="B190:M190"/>
    <mergeCell ref="S190:T190"/>
    <mergeCell ref="X190:AD190"/>
    <mergeCell ref="B187:M187"/>
    <mergeCell ref="S187:T187"/>
    <mergeCell ref="X187:AD187"/>
    <mergeCell ref="B188:M188"/>
    <mergeCell ref="S188:T188"/>
    <mergeCell ref="X188:AD188"/>
    <mergeCell ref="B197:M197"/>
    <mergeCell ref="S197:T197"/>
    <mergeCell ref="X197:AD197"/>
    <mergeCell ref="B198:M198"/>
    <mergeCell ref="S198:T198"/>
    <mergeCell ref="X198:AD198"/>
    <mergeCell ref="B195:M195"/>
    <mergeCell ref="S195:T195"/>
    <mergeCell ref="X195:AD195"/>
    <mergeCell ref="B196:M196"/>
    <mergeCell ref="S196:T196"/>
    <mergeCell ref="X196:AD196"/>
    <mergeCell ref="B193:M193"/>
    <mergeCell ref="S193:T193"/>
    <mergeCell ref="X193:AD193"/>
    <mergeCell ref="B194:M194"/>
    <mergeCell ref="S194:T194"/>
    <mergeCell ref="X194:AD194"/>
    <mergeCell ref="B203:M203"/>
    <mergeCell ref="S203:T203"/>
    <mergeCell ref="X203:AD203"/>
    <mergeCell ref="B204:M204"/>
    <mergeCell ref="S204:T204"/>
    <mergeCell ref="X204:AD204"/>
    <mergeCell ref="B201:M201"/>
    <mergeCell ref="S201:T201"/>
    <mergeCell ref="X201:AD201"/>
    <mergeCell ref="B202:M202"/>
    <mergeCell ref="S202:T202"/>
    <mergeCell ref="X202:AD202"/>
    <mergeCell ref="B199:M199"/>
    <mergeCell ref="S199:T199"/>
    <mergeCell ref="X199:AD199"/>
    <mergeCell ref="B200:M200"/>
    <mergeCell ref="S200:T200"/>
    <mergeCell ref="X200:AD200"/>
    <mergeCell ref="B209:M209"/>
    <mergeCell ref="S209:T209"/>
    <mergeCell ref="X209:AD209"/>
    <mergeCell ref="B210:M210"/>
    <mergeCell ref="S210:T210"/>
    <mergeCell ref="X210:AD210"/>
    <mergeCell ref="B207:M207"/>
    <mergeCell ref="S207:T207"/>
    <mergeCell ref="X207:AD207"/>
    <mergeCell ref="B208:M208"/>
    <mergeCell ref="S208:T208"/>
    <mergeCell ref="X208:AD208"/>
    <mergeCell ref="B205:M205"/>
    <mergeCell ref="S205:T205"/>
    <mergeCell ref="X205:AD205"/>
    <mergeCell ref="B206:M206"/>
    <mergeCell ref="S206:T206"/>
    <mergeCell ref="X206:AD206"/>
    <mergeCell ref="B215:M215"/>
    <mergeCell ref="S215:T215"/>
    <mergeCell ref="X215:AD215"/>
    <mergeCell ref="B216:M216"/>
    <mergeCell ref="S216:T216"/>
    <mergeCell ref="X216:AD216"/>
    <mergeCell ref="B213:M213"/>
    <mergeCell ref="S213:T213"/>
    <mergeCell ref="X213:AD213"/>
    <mergeCell ref="B214:M214"/>
    <mergeCell ref="S214:T214"/>
    <mergeCell ref="X214:AD214"/>
    <mergeCell ref="B211:M211"/>
    <mergeCell ref="S211:T211"/>
    <mergeCell ref="X211:AD211"/>
    <mergeCell ref="B212:M212"/>
    <mergeCell ref="S212:T212"/>
    <mergeCell ref="X212:AD212"/>
    <mergeCell ref="B221:M221"/>
    <mergeCell ref="S221:T221"/>
    <mergeCell ref="X221:AD221"/>
    <mergeCell ref="B222:M222"/>
    <mergeCell ref="S222:T222"/>
    <mergeCell ref="X222:AD222"/>
    <mergeCell ref="B219:M219"/>
    <mergeCell ref="S219:T219"/>
    <mergeCell ref="X219:AD219"/>
    <mergeCell ref="B220:M220"/>
    <mergeCell ref="S220:T220"/>
    <mergeCell ref="X220:AD220"/>
    <mergeCell ref="B217:M217"/>
    <mergeCell ref="S217:T217"/>
    <mergeCell ref="X217:AD217"/>
    <mergeCell ref="B218:M218"/>
    <mergeCell ref="S218:T218"/>
    <mergeCell ref="X218:AD218"/>
    <mergeCell ref="B227:M227"/>
    <mergeCell ref="S227:T227"/>
    <mergeCell ref="X227:AD227"/>
    <mergeCell ref="B228:M228"/>
    <mergeCell ref="S228:T228"/>
    <mergeCell ref="X228:AD228"/>
    <mergeCell ref="B225:M225"/>
    <mergeCell ref="S225:T225"/>
    <mergeCell ref="X225:AD225"/>
    <mergeCell ref="B226:M226"/>
    <mergeCell ref="S226:T226"/>
    <mergeCell ref="X226:AD226"/>
    <mergeCell ref="B223:M223"/>
    <mergeCell ref="S223:T223"/>
    <mergeCell ref="X223:AD223"/>
    <mergeCell ref="B224:M224"/>
    <mergeCell ref="S224:T224"/>
    <mergeCell ref="X224:AD224"/>
    <mergeCell ref="B233:M233"/>
    <mergeCell ref="S233:T233"/>
    <mergeCell ref="X233:AD233"/>
    <mergeCell ref="B234:M234"/>
    <mergeCell ref="S234:T234"/>
    <mergeCell ref="X234:AD234"/>
    <mergeCell ref="B231:M231"/>
    <mergeCell ref="S231:T231"/>
    <mergeCell ref="X231:AD231"/>
    <mergeCell ref="B232:M232"/>
    <mergeCell ref="S232:T232"/>
    <mergeCell ref="X232:AD232"/>
    <mergeCell ref="B229:M229"/>
    <mergeCell ref="S229:T229"/>
    <mergeCell ref="X229:AD229"/>
    <mergeCell ref="B230:M230"/>
    <mergeCell ref="S230:T230"/>
    <mergeCell ref="X230:AD230"/>
    <mergeCell ref="B239:M239"/>
    <mergeCell ref="S239:T239"/>
    <mergeCell ref="X239:AD239"/>
    <mergeCell ref="B240:M240"/>
    <mergeCell ref="S240:T240"/>
    <mergeCell ref="X240:AD240"/>
    <mergeCell ref="B237:M237"/>
    <mergeCell ref="S237:T237"/>
    <mergeCell ref="X237:AD237"/>
    <mergeCell ref="B238:M238"/>
    <mergeCell ref="S238:T238"/>
    <mergeCell ref="X238:AD238"/>
    <mergeCell ref="B235:M235"/>
    <mergeCell ref="S235:T235"/>
    <mergeCell ref="X235:AD235"/>
    <mergeCell ref="B236:M236"/>
    <mergeCell ref="S236:T236"/>
    <mergeCell ref="X236:AD236"/>
    <mergeCell ref="B245:M245"/>
    <mergeCell ref="S245:T245"/>
    <mergeCell ref="X245:AD245"/>
    <mergeCell ref="B246:M246"/>
    <mergeCell ref="S246:T246"/>
    <mergeCell ref="X246:AD246"/>
    <mergeCell ref="B243:M243"/>
    <mergeCell ref="S243:T243"/>
    <mergeCell ref="X243:AD243"/>
    <mergeCell ref="B244:M244"/>
    <mergeCell ref="S244:T244"/>
    <mergeCell ref="X244:AD244"/>
    <mergeCell ref="B241:M241"/>
    <mergeCell ref="S241:T241"/>
    <mergeCell ref="X241:AD241"/>
    <mergeCell ref="B242:M242"/>
    <mergeCell ref="S242:T242"/>
    <mergeCell ref="X242:AD242"/>
    <mergeCell ref="B251:M251"/>
    <mergeCell ref="S251:T251"/>
    <mergeCell ref="X251:AD251"/>
    <mergeCell ref="B252:M252"/>
    <mergeCell ref="S252:T252"/>
    <mergeCell ref="X252:AD252"/>
    <mergeCell ref="B249:M249"/>
    <mergeCell ref="S249:T249"/>
    <mergeCell ref="X249:AD249"/>
    <mergeCell ref="B250:M250"/>
    <mergeCell ref="S250:T250"/>
    <mergeCell ref="X250:AD250"/>
    <mergeCell ref="B247:M247"/>
    <mergeCell ref="S247:T247"/>
    <mergeCell ref="X247:AD247"/>
    <mergeCell ref="B248:M248"/>
    <mergeCell ref="S248:T248"/>
    <mergeCell ref="X248:AD248"/>
    <mergeCell ref="B257:M257"/>
    <mergeCell ref="S257:T257"/>
    <mergeCell ref="X257:AD257"/>
    <mergeCell ref="B258:M258"/>
    <mergeCell ref="S258:T258"/>
    <mergeCell ref="X258:AD258"/>
    <mergeCell ref="B255:M255"/>
    <mergeCell ref="S255:T255"/>
    <mergeCell ref="X255:AD255"/>
    <mergeCell ref="B256:M256"/>
    <mergeCell ref="S256:T256"/>
    <mergeCell ref="X256:AD256"/>
    <mergeCell ref="B253:M253"/>
    <mergeCell ref="S253:T253"/>
    <mergeCell ref="X253:AD253"/>
    <mergeCell ref="B254:M254"/>
    <mergeCell ref="S254:T254"/>
    <mergeCell ref="X254:AD254"/>
    <mergeCell ref="B263:M263"/>
    <mergeCell ref="S263:T263"/>
    <mergeCell ref="X263:AD263"/>
    <mergeCell ref="B264:M264"/>
    <mergeCell ref="S264:T264"/>
    <mergeCell ref="X264:AD264"/>
    <mergeCell ref="B261:M261"/>
    <mergeCell ref="S261:T261"/>
    <mergeCell ref="X261:AD261"/>
    <mergeCell ref="B262:M262"/>
    <mergeCell ref="S262:T262"/>
    <mergeCell ref="X262:AD262"/>
    <mergeCell ref="B259:M259"/>
    <mergeCell ref="S259:T259"/>
    <mergeCell ref="X259:AD259"/>
    <mergeCell ref="B260:M260"/>
    <mergeCell ref="S260:T260"/>
    <mergeCell ref="X260:AD260"/>
    <mergeCell ref="B269:M269"/>
    <mergeCell ref="S269:T269"/>
    <mergeCell ref="X269:AD269"/>
    <mergeCell ref="B270:M270"/>
    <mergeCell ref="S270:T270"/>
    <mergeCell ref="X270:AD270"/>
    <mergeCell ref="B267:M267"/>
    <mergeCell ref="S267:T267"/>
    <mergeCell ref="X267:AD267"/>
    <mergeCell ref="B268:M268"/>
    <mergeCell ref="S268:T268"/>
    <mergeCell ref="X268:AD268"/>
    <mergeCell ref="B265:M265"/>
    <mergeCell ref="S265:T265"/>
    <mergeCell ref="X265:AD265"/>
    <mergeCell ref="B266:M266"/>
    <mergeCell ref="S266:T266"/>
    <mergeCell ref="X266:AD266"/>
    <mergeCell ref="B275:M275"/>
    <mergeCell ref="S275:T275"/>
    <mergeCell ref="X275:AD275"/>
    <mergeCell ref="B276:M276"/>
    <mergeCell ref="S276:T276"/>
    <mergeCell ref="X276:AD276"/>
    <mergeCell ref="B273:M273"/>
    <mergeCell ref="S273:T273"/>
    <mergeCell ref="X273:AD273"/>
    <mergeCell ref="B274:M274"/>
    <mergeCell ref="S274:T274"/>
    <mergeCell ref="X274:AD274"/>
    <mergeCell ref="B271:M271"/>
    <mergeCell ref="S271:T271"/>
    <mergeCell ref="X271:AD271"/>
    <mergeCell ref="B272:M272"/>
    <mergeCell ref="S272:T272"/>
    <mergeCell ref="X272:AD272"/>
    <mergeCell ref="B281:M281"/>
    <mergeCell ref="S281:T281"/>
    <mergeCell ref="X281:AD281"/>
    <mergeCell ref="B282:M282"/>
    <mergeCell ref="S282:T282"/>
    <mergeCell ref="X282:AD282"/>
    <mergeCell ref="B279:M279"/>
    <mergeCell ref="S279:T279"/>
    <mergeCell ref="X279:AD279"/>
    <mergeCell ref="B280:M280"/>
    <mergeCell ref="S280:T280"/>
    <mergeCell ref="X280:AD280"/>
    <mergeCell ref="B277:M277"/>
    <mergeCell ref="S277:T277"/>
    <mergeCell ref="X277:AD277"/>
    <mergeCell ref="B278:M278"/>
    <mergeCell ref="S278:T278"/>
    <mergeCell ref="X278:AD278"/>
    <mergeCell ref="B287:M287"/>
    <mergeCell ref="S287:T287"/>
    <mergeCell ref="X287:AD287"/>
    <mergeCell ref="B288:M288"/>
    <mergeCell ref="S288:T288"/>
    <mergeCell ref="X288:AD288"/>
    <mergeCell ref="B285:M285"/>
    <mergeCell ref="S285:T285"/>
    <mergeCell ref="X285:AD285"/>
    <mergeCell ref="B286:M286"/>
    <mergeCell ref="S286:T286"/>
    <mergeCell ref="X286:AD286"/>
    <mergeCell ref="B283:M283"/>
    <mergeCell ref="S283:T283"/>
    <mergeCell ref="X283:AD283"/>
    <mergeCell ref="B284:M284"/>
    <mergeCell ref="S284:T284"/>
    <mergeCell ref="X284:AD284"/>
    <mergeCell ref="B293:M293"/>
    <mergeCell ref="S293:T293"/>
    <mergeCell ref="X293:AD293"/>
    <mergeCell ref="B294:M294"/>
    <mergeCell ref="S294:T294"/>
    <mergeCell ref="X294:AD294"/>
    <mergeCell ref="B291:M291"/>
    <mergeCell ref="S291:T291"/>
    <mergeCell ref="X291:AD291"/>
    <mergeCell ref="B292:M292"/>
    <mergeCell ref="S292:T292"/>
    <mergeCell ref="X292:AD292"/>
    <mergeCell ref="B289:M289"/>
    <mergeCell ref="S289:T289"/>
    <mergeCell ref="X289:AD289"/>
    <mergeCell ref="B290:M290"/>
    <mergeCell ref="S290:T290"/>
    <mergeCell ref="X290:AD290"/>
    <mergeCell ref="B299:M299"/>
    <mergeCell ref="S299:T299"/>
    <mergeCell ref="X299:AD299"/>
    <mergeCell ref="B300:M300"/>
    <mergeCell ref="S300:T300"/>
    <mergeCell ref="X300:AD300"/>
    <mergeCell ref="B297:M297"/>
    <mergeCell ref="S297:T297"/>
    <mergeCell ref="X297:AD297"/>
    <mergeCell ref="B298:M298"/>
    <mergeCell ref="S298:T298"/>
    <mergeCell ref="X298:AD298"/>
    <mergeCell ref="B295:M295"/>
    <mergeCell ref="S295:T295"/>
    <mergeCell ref="X295:AD295"/>
    <mergeCell ref="B296:M296"/>
    <mergeCell ref="S296:T296"/>
    <mergeCell ref="X296:AD296"/>
    <mergeCell ref="B305:M305"/>
    <mergeCell ref="S305:T305"/>
    <mergeCell ref="X305:AD305"/>
    <mergeCell ref="B306:M306"/>
    <mergeCell ref="S306:T306"/>
    <mergeCell ref="X306:AD306"/>
    <mergeCell ref="B303:M303"/>
    <mergeCell ref="S303:T303"/>
    <mergeCell ref="X303:AD303"/>
    <mergeCell ref="B304:M304"/>
    <mergeCell ref="S304:T304"/>
    <mergeCell ref="X304:AD304"/>
    <mergeCell ref="B301:M301"/>
    <mergeCell ref="S301:T301"/>
    <mergeCell ref="X301:AD301"/>
    <mergeCell ref="B302:M302"/>
    <mergeCell ref="S302:T302"/>
    <mergeCell ref="X302:AD302"/>
    <mergeCell ref="B311:M311"/>
    <mergeCell ref="S311:T311"/>
    <mergeCell ref="X311:AD311"/>
    <mergeCell ref="B312:M312"/>
    <mergeCell ref="S312:T312"/>
    <mergeCell ref="X312:AD312"/>
    <mergeCell ref="B309:M309"/>
    <mergeCell ref="S309:T309"/>
    <mergeCell ref="X309:AD309"/>
    <mergeCell ref="B310:M310"/>
    <mergeCell ref="S310:T310"/>
    <mergeCell ref="X310:AD310"/>
    <mergeCell ref="B307:M307"/>
    <mergeCell ref="S307:T307"/>
    <mergeCell ref="X307:AD307"/>
    <mergeCell ref="B308:M308"/>
    <mergeCell ref="S308:T308"/>
    <mergeCell ref="X308:AD308"/>
    <mergeCell ref="B317:M317"/>
    <mergeCell ref="S317:T317"/>
    <mergeCell ref="X317:AD317"/>
    <mergeCell ref="B318:M318"/>
    <mergeCell ref="S318:T318"/>
    <mergeCell ref="X318:AD318"/>
    <mergeCell ref="B315:M315"/>
    <mergeCell ref="S315:T315"/>
    <mergeCell ref="X315:AD315"/>
    <mergeCell ref="B316:M316"/>
    <mergeCell ref="S316:T316"/>
    <mergeCell ref="X316:AD316"/>
    <mergeCell ref="B313:M313"/>
    <mergeCell ref="S313:T313"/>
    <mergeCell ref="X313:AD313"/>
    <mergeCell ref="B314:M314"/>
    <mergeCell ref="S314:T314"/>
    <mergeCell ref="X314:AD314"/>
    <mergeCell ref="B323:M323"/>
    <mergeCell ref="S323:T323"/>
    <mergeCell ref="X323:AD323"/>
    <mergeCell ref="B324:M324"/>
    <mergeCell ref="S324:T324"/>
    <mergeCell ref="X324:AD324"/>
    <mergeCell ref="B321:M321"/>
    <mergeCell ref="S321:T321"/>
    <mergeCell ref="X321:AD321"/>
    <mergeCell ref="B322:M322"/>
    <mergeCell ref="S322:T322"/>
    <mergeCell ref="X322:AD322"/>
    <mergeCell ref="B319:M319"/>
    <mergeCell ref="S319:T319"/>
    <mergeCell ref="X319:AD319"/>
    <mergeCell ref="B320:M320"/>
    <mergeCell ref="S320:T320"/>
    <mergeCell ref="X320:AD320"/>
    <mergeCell ref="B329:M329"/>
    <mergeCell ref="S329:T329"/>
    <mergeCell ref="X329:AD329"/>
    <mergeCell ref="B330:M330"/>
    <mergeCell ref="S330:T330"/>
    <mergeCell ref="X330:AD330"/>
    <mergeCell ref="B327:M327"/>
    <mergeCell ref="S327:T327"/>
    <mergeCell ref="X327:AD327"/>
    <mergeCell ref="B328:M328"/>
    <mergeCell ref="S328:T328"/>
    <mergeCell ref="X328:AD328"/>
    <mergeCell ref="B325:M325"/>
    <mergeCell ref="S325:T325"/>
    <mergeCell ref="X325:AD325"/>
    <mergeCell ref="B326:M326"/>
    <mergeCell ref="S326:T326"/>
    <mergeCell ref="X326:AD326"/>
    <mergeCell ref="B335:M335"/>
    <mergeCell ref="S335:T335"/>
    <mergeCell ref="X335:AD335"/>
    <mergeCell ref="B336:M336"/>
    <mergeCell ref="S336:T336"/>
    <mergeCell ref="X336:AD336"/>
    <mergeCell ref="B333:M333"/>
    <mergeCell ref="S333:T333"/>
    <mergeCell ref="X333:AD333"/>
    <mergeCell ref="B334:M334"/>
    <mergeCell ref="S334:T334"/>
    <mergeCell ref="X334:AD334"/>
    <mergeCell ref="B331:M331"/>
    <mergeCell ref="S331:T331"/>
    <mergeCell ref="X331:AD331"/>
    <mergeCell ref="B332:M332"/>
    <mergeCell ref="S332:T332"/>
    <mergeCell ref="X332:AD332"/>
    <mergeCell ref="B341:M341"/>
    <mergeCell ref="S341:T341"/>
    <mergeCell ref="X341:AD341"/>
    <mergeCell ref="B342:M342"/>
    <mergeCell ref="S342:T342"/>
    <mergeCell ref="X342:AD342"/>
    <mergeCell ref="B339:M339"/>
    <mergeCell ref="S339:T339"/>
    <mergeCell ref="X339:AD339"/>
    <mergeCell ref="B340:M340"/>
    <mergeCell ref="S340:T340"/>
    <mergeCell ref="X340:AD340"/>
    <mergeCell ref="B337:M337"/>
    <mergeCell ref="S337:T337"/>
    <mergeCell ref="X337:AD337"/>
    <mergeCell ref="B338:M338"/>
    <mergeCell ref="S338:T338"/>
    <mergeCell ref="X338:AD338"/>
    <mergeCell ref="B347:M347"/>
    <mergeCell ref="S347:T347"/>
    <mergeCell ref="X347:AD347"/>
    <mergeCell ref="B348:M348"/>
    <mergeCell ref="S348:T348"/>
    <mergeCell ref="X348:AD348"/>
    <mergeCell ref="B345:M345"/>
    <mergeCell ref="S345:T345"/>
    <mergeCell ref="X345:AD345"/>
    <mergeCell ref="B346:M346"/>
    <mergeCell ref="S346:T346"/>
    <mergeCell ref="X346:AD346"/>
    <mergeCell ref="B343:M343"/>
    <mergeCell ref="S343:T343"/>
    <mergeCell ref="X343:AD343"/>
    <mergeCell ref="B344:M344"/>
    <mergeCell ref="S344:T344"/>
    <mergeCell ref="X344:AD344"/>
    <mergeCell ref="B353:M353"/>
    <mergeCell ref="S353:T353"/>
    <mergeCell ref="X353:AD353"/>
    <mergeCell ref="B354:M354"/>
    <mergeCell ref="S354:T354"/>
    <mergeCell ref="X354:AD354"/>
    <mergeCell ref="B351:M351"/>
    <mergeCell ref="S351:T351"/>
    <mergeCell ref="X351:AD351"/>
    <mergeCell ref="B352:M352"/>
    <mergeCell ref="S352:T352"/>
    <mergeCell ref="X352:AD352"/>
    <mergeCell ref="B349:M349"/>
    <mergeCell ref="S349:T349"/>
    <mergeCell ref="X349:AD349"/>
    <mergeCell ref="B350:M350"/>
    <mergeCell ref="S350:T350"/>
    <mergeCell ref="X350:AD350"/>
    <mergeCell ref="B359:M359"/>
    <mergeCell ref="S359:T359"/>
    <mergeCell ref="X359:AD359"/>
    <mergeCell ref="B360:M360"/>
    <mergeCell ref="S360:T360"/>
    <mergeCell ref="X360:AD360"/>
    <mergeCell ref="B357:M357"/>
    <mergeCell ref="S357:T357"/>
    <mergeCell ref="X357:AD357"/>
    <mergeCell ref="B358:M358"/>
    <mergeCell ref="S358:T358"/>
    <mergeCell ref="X358:AD358"/>
    <mergeCell ref="B355:M355"/>
    <mergeCell ref="S355:T355"/>
    <mergeCell ref="X355:AD355"/>
    <mergeCell ref="B356:M356"/>
    <mergeCell ref="S356:T356"/>
    <mergeCell ref="X356:AD356"/>
    <mergeCell ref="B365:M365"/>
    <mergeCell ref="S365:T365"/>
    <mergeCell ref="X365:AD365"/>
    <mergeCell ref="B366:M366"/>
    <mergeCell ref="S366:T366"/>
    <mergeCell ref="X366:AD366"/>
    <mergeCell ref="B363:M363"/>
    <mergeCell ref="S363:T363"/>
    <mergeCell ref="X363:AD363"/>
    <mergeCell ref="B364:M364"/>
    <mergeCell ref="S364:T364"/>
    <mergeCell ref="X364:AD364"/>
    <mergeCell ref="B361:M361"/>
    <mergeCell ref="S361:T361"/>
    <mergeCell ref="X361:AD361"/>
    <mergeCell ref="B362:M362"/>
    <mergeCell ref="S362:T362"/>
    <mergeCell ref="X362:AD362"/>
    <mergeCell ref="B371:M371"/>
    <mergeCell ref="S371:T371"/>
    <mergeCell ref="X371:AD371"/>
    <mergeCell ref="B372:M372"/>
    <mergeCell ref="S372:T372"/>
    <mergeCell ref="X372:AD372"/>
    <mergeCell ref="B369:M369"/>
    <mergeCell ref="S369:T369"/>
    <mergeCell ref="X369:AD369"/>
    <mergeCell ref="B370:M370"/>
    <mergeCell ref="S370:T370"/>
    <mergeCell ref="X370:AD370"/>
    <mergeCell ref="B367:M367"/>
    <mergeCell ref="S367:T367"/>
    <mergeCell ref="X367:AD367"/>
    <mergeCell ref="B368:M368"/>
    <mergeCell ref="S368:T368"/>
    <mergeCell ref="X368:AD368"/>
    <mergeCell ref="B377:M377"/>
    <mergeCell ref="S377:T377"/>
    <mergeCell ref="X377:AD377"/>
    <mergeCell ref="B378:M378"/>
    <mergeCell ref="S378:T378"/>
    <mergeCell ref="X378:AD378"/>
    <mergeCell ref="B375:M375"/>
    <mergeCell ref="S375:T375"/>
    <mergeCell ref="X375:AD375"/>
    <mergeCell ref="B376:M376"/>
    <mergeCell ref="S376:T376"/>
    <mergeCell ref="X376:AD376"/>
    <mergeCell ref="B373:M373"/>
    <mergeCell ref="S373:T373"/>
    <mergeCell ref="X373:AD373"/>
    <mergeCell ref="B374:M374"/>
    <mergeCell ref="S374:T374"/>
    <mergeCell ref="X374:AD374"/>
    <mergeCell ref="B383:M383"/>
    <mergeCell ref="S383:T383"/>
    <mergeCell ref="X383:AD383"/>
    <mergeCell ref="B384:M384"/>
    <mergeCell ref="S384:T384"/>
    <mergeCell ref="X384:AD384"/>
    <mergeCell ref="B381:M381"/>
    <mergeCell ref="S381:T381"/>
    <mergeCell ref="X381:AD381"/>
    <mergeCell ref="B382:M382"/>
    <mergeCell ref="S382:T382"/>
    <mergeCell ref="X382:AD382"/>
    <mergeCell ref="B379:M379"/>
    <mergeCell ref="S379:T379"/>
    <mergeCell ref="X379:AD379"/>
    <mergeCell ref="B380:M380"/>
    <mergeCell ref="S380:T380"/>
    <mergeCell ref="X380:AD380"/>
    <mergeCell ref="B389:M389"/>
    <mergeCell ref="S389:T389"/>
    <mergeCell ref="X389:AD389"/>
    <mergeCell ref="B390:M390"/>
    <mergeCell ref="S390:T390"/>
    <mergeCell ref="X390:AD390"/>
    <mergeCell ref="B387:M387"/>
    <mergeCell ref="S387:T387"/>
    <mergeCell ref="X387:AD387"/>
    <mergeCell ref="B388:M388"/>
    <mergeCell ref="S388:T388"/>
    <mergeCell ref="X388:AD388"/>
    <mergeCell ref="B385:M385"/>
    <mergeCell ref="S385:T385"/>
    <mergeCell ref="X385:AD385"/>
    <mergeCell ref="B386:M386"/>
    <mergeCell ref="S386:T386"/>
    <mergeCell ref="X386:AD386"/>
    <mergeCell ref="B395:M395"/>
    <mergeCell ref="S395:T395"/>
    <mergeCell ref="X395:AD395"/>
    <mergeCell ref="B396:M396"/>
    <mergeCell ref="S396:T396"/>
    <mergeCell ref="X396:AD396"/>
    <mergeCell ref="B393:M393"/>
    <mergeCell ref="S393:T393"/>
    <mergeCell ref="X393:AD393"/>
    <mergeCell ref="B394:M394"/>
    <mergeCell ref="S394:T394"/>
    <mergeCell ref="X394:AD394"/>
    <mergeCell ref="B391:M391"/>
    <mergeCell ref="S391:T391"/>
    <mergeCell ref="X391:AD391"/>
    <mergeCell ref="B392:M392"/>
    <mergeCell ref="S392:T392"/>
    <mergeCell ref="X392:AD392"/>
    <mergeCell ref="B401:M401"/>
    <mergeCell ref="S401:T401"/>
    <mergeCell ref="X401:AD401"/>
    <mergeCell ref="B402:M402"/>
    <mergeCell ref="S402:T402"/>
    <mergeCell ref="X402:AD402"/>
    <mergeCell ref="B399:M399"/>
    <mergeCell ref="S399:T399"/>
    <mergeCell ref="X399:AD399"/>
    <mergeCell ref="B400:M400"/>
    <mergeCell ref="S400:T400"/>
    <mergeCell ref="X400:AD400"/>
    <mergeCell ref="B397:M397"/>
    <mergeCell ref="S397:T397"/>
    <mergeCell ref="X397:AD397"/>
    <mergeCell ref="B398:M398"/>
    <mergeCell ref="S398:T398"/>
    <mergeCell ref="X398:AD398"/>
    <mergeCell ref="B407:M407"/>
    <mergeCell ref="S407:T407"/>
    <mergeCell ref="X407:AD407"/>
    <mergeCell ref="B408:M408"/>
    <mergeCell ref="S408:T408"/>
    <mergeCell ref="X408:AD408"/>
    <mergeCell ref="B405:M405"/>
    <mergeCell ref="S405:T405"/>
    <mergeCell ref="X405:AD405"/>
    <mergeCell ref="B406:M406"/>
    <mergeCell ref="S406:T406"/>
    <mergeCell ref="X406:AD406"/>
    <mergeCell ref="B403:M403"/>
    <mergeCell ref="S403:T403"/>
    <mergeCell ref="X403:AD403"/>
    <mergeCell ref="B404:M404"/>
    <mergeCell ref="S404:T404"/>
    <mergeCell ref="X404:AD404"/>
    <mergeCell ref="B413:M413"/>
    <mergeCell ref="S413:T413"/>
    <mergeCell ref="X413:AD413"/>
    <mergeCell ref="B414:M414"/>
    <mergeCell ref="S414:T414"/>
    <mergeCell ref="X414:AD414"/>
    <mergeCell ref="B411:M411"/>
    <mergeCell ref="S411:T411"/>
    <mergeCell ref="X411:AD411"/>
    <mergeCell ref="B412:M412"/>
    <mergeCell ref="S412:T412"/>
    <mergeCell ref="X412:AD412"/>
    <mergeCell ref="B409:M409"/>
    <mergeCell ref="S409:T409"/>
    <mergeCell ref="X409:AD409"/>
    <mergeCell ref="B410:M410"/>
    <mergeCell ref="S410:T410"/>
    <mergeCell ref="X410:AD410"/>
    <mergeCell ref="B419:M419"/>
    <mergeCell ref="S419:T419"/>
    <mergeCell ref="X419:AD419"/>
    <mergeCell ref="B420:M420"/>
    <mergeCell ref="S420:T420"/>
    <mergeCell ref="X420:AD420"/>
    <mergeCell ref="B417:M417"/>
    <mergeCell ref="S417:T417"/>
    <mergeCell ref="X417:AD417"/>
    <mergeCell ref="B418:M418"/>
    <mergeCell ref="S418:T418"/>
    <mergeCell ref="X418:AD418"/>
    <mergeCell ref="B415:M415"/>
    <mergeCell ref="S415:T415"/>
    <mergeCell ref="X415:AD415"/>
    <mergeCell ref="B416:M416"/>
    <mergeCell ref="S416:T416"/>
    <mergeCell ref="X416:AD416"/>
    <mergeCell ref="B425:M425"/>
    <mergeCell ref="S425:T425"/>
    <mergeCell ref="X425:AD425"/>
    <mergeCell ref="B426:M426"/>
    <mergeCell ref="S426:T426"/>
    <mergeCell ref="X426:AD426"/>
    <mergeCell ref="B423:M423"/>
    <mergeCell ref="S423:T423"/>
    <mergeCell ref="X423:AD423"/>
    <mergeCell ref="B424:M424"/>
    <mergeCell ref="S424:T424"/>
    <mergeCell ref="X424:AD424"/>
    <mergeCell ref="B421:M421"/>
    <mergeCell ref="S421:T421"/>
    <mergeCell ref="X421:AD421"/>
    <mergeCell ref="B422:M422"/>
    <mergeCell ref="S422:T422"/>
    <mergeCell ref="X422:AD422"/>
    <mergeCell ref="B431:M431"/>
    <mergeCell ref="S431:T431"/>
    <mergeCell ref="X431:AD431"/>
    <mergeCell ref="B432:M432"/>
    <mergeCell ref="S432:T432"/>
    <mergeCell ref="X432:AD432"/>
    <mergeCell ref="B429:M429"/>
    <mergeCell ref="S429:T429"/>
    <mergeCell ref="X429:AD429"/>
    <mergeCell ref="B430:M430"/>
    <mergeCell ref="S430:T430"/>
    <mergeCell ref="X430:AD430"/>
    <mergeCell ref="B427:M427"/>
    <mergeCell ref="S427:T427"/>
    <mergeCell ref="X427:AD427"/>
    <mergeCell ref="B428:M428"/>
    <mergeCell ref="S428:T428"/>
    <mergeCell ref="X428:AD428"/>
    <mergeCell ref="B437:M437"/>
    <mergeCell ref="S437:T437"/>
    <mergeCell ref="X437:AD437"/>
    <mergeCell ref="B438:M438"/>
    <mergeCell ref="S438:T438"/>
    <mergeCell ref="X438:AD438"/>
    <mergeCell ref="B435:M435"/>
    <mergeCell ref="S435:T435"/>
    <mergeCell ref="X435:AD435"/>
    <mergeCell ref="B436:M436"/>
    <mergeCell ref="S436:T436"/>
    <mergeCell ref="X436:AD436"/>
    <mergeCell ref="B433:M433"/>
    <mergeCell ref="S433:T433"/>
    <mergeCell ref="X433:AD433"/>
    <mergeCell ref="B434:M434"/>
    <mergeCell ref="S434:T434"/>
    <mergeCell ref="X434:AD434"/>
    <mergeCell ref="B443:M443"/>
    <mergeCell ref="S443:T443"/>
    <mergeCell ref="X443:AD443"/>
    <mergeCell ref="B444:M444"/>
    <mergeCell ref="S444:T444"/>
    <mergeCell ref="X444:AD444"/>
    <mergeCell ref="B441:M441"/>
    <mergeCell ref="S441:T441"/>
    <mergeCell ref="X441:AD441"/>
    <mergeCell ref="B442:M442"/>
    <mergeCell ref="S442:T442"/>
    <mergeCell ref="X442:AD442"/>
    <mergeCell ref="B439:M439"/>
    <mergeCell ref="S439:T439"/>
    <mergeCell ref="X439:AD439"/>
    <mergeCell ref="B440:M440"/>
    <mergeCell ref="S440:T440"/>
    <mergeCell ref="X440:AD440"/>
    <mergeCell ref="B449:M449"/>
    <mergeCell ref="S449:T449"/>
    <mergeCell ref="X449:AD449"/>
    <mergeCell ref="B450:M450"/>
    <mergeCell ref="S450:T450"/>
    <mergeCell ref="X450:AD450"/>
    <mergeCell ref="B447:M447"/>
    <mergeCell ref="S447:T447"/>
    <mergeCell ref="X447:AD447"/>
    <mergeCell ref="B448:M448"/>
    <mergeCell ref="S448:T448"/>
    <mergeCell ref="X448:AD448"/>
    <mergeCell ref="B445:M445"/>
    <mergeCell ref="S445:T445"/>
    <mergeCell ref="X445:AD445"/>
    <mergeCell ref="B446:M446"/>
    <mergeCell ref="S446:T446"/>
    <mergeCell ref="X446:AD446"/>
    <mergeCell ref="B455:M455"/>
    <mergeCell ref="S455:T455"/>
    <mergeCell ref="X455:AD455"/>
    <mergeCell ref="B456:M456"/>
    <mergeCell ref="S456:T456"/>
    <mergeCell ref="X456:AD456"/>
    <mergeCell ref="B453:M453"/>
    <mergeCell ref="S453:T453"/>
    <mergeCell ref="X453:AD453"/>
    <mergeCell ref="B454:M454"/>
    <mergeCell ref="S454:T454"/>
    <mergeCell ref="X454:AD454"/>
    <mergeCell ref="B451:M451"/>
    <mergeCell ref="S451:T451"/>
    <mergeCell ref="X451:AD451"/>
    <mergeCell ref="B452:M452"/>
    <mergeCell ref="S452:T452"/>
    <mergeCell ref="X452:AD452"/>
    <mergeCell ref="B461:M461"/>
    <mergeCell ref="S461:T461"/>
    <mergeCell ref="X461:AD461"/>
    <mergeCell ref="B462:M462"/>
    <mergeCell ref="S462:T462"/>
    <mergeCell ref="X462:AD462"/>
    <mergeCell ref="B459:M459"/>
    <mergeCell ref="S459:T459"/>
    <mergeCell ref="X459:AD459"/>
    <mergeCell ref="B460:M460"/>
    <mergeCell ref="S460:T460"/>
    <mergeCell ref="X460:AD460"/>
    <mergeCell ref="B457:M457"/>
    <mergeCell ref="S457:T457"/>
    <mergeCell ref="X457:AD457"/>
    <mergeCell ref="B458:M458"/>
    <mergeCell ref="S458:T458"/>
    <mergeCell ref="X458:AD458"/>
    <mergeCell ref="B467:M467"/>
    <mergeCell ref="S467:T467"/>
    <mergeCell ref="X467:AD467"/>
    <mergeCell ref="B468:M468"/>
    <mergeCell ref="S468:T468"/>
    <mergeCell ref="X468:AD468"/>
    <mergeCell ref="B465:M465"/>
    <mergeCell ref="S465:T465"/>
    <mergeCell ref="X465:AD465"/>
    <mergeCell ref="B466:M466"/>
    <mergeCell ref="S466:T466"/>
    <mergeCell ref="X466:AD466"/>
    <mergeCell ref="B463:M463"/>
    <mergeCell ref="S463:T463"/>
    <mergeCell ref="X463:AD463"/>
    <mergeCell ref="B464:M464"/>
    <mergeCell ref="S464:T464"/>
    <mergeCell ref="X464:AD464"/>
    <mergeCell ref="B473:M473"/>
    <mergeCell ref="S473:T473"/>
    <mergeCell ref="X473:AD473"/>
    <mergeCell ref="B474:M474"/>
    <mergeCell ref="S474:T474"/>
    <mergeCell ref="X474:AD474"/>
    <mergeCell ref="B471:M471"/>
    <mergeCell ref="S471:T471"/>
    <mergeCell ref="X471:AD471"/>
    <mergeCell ref="B472:M472"/>
    <mergeCell ref="S472:T472"/>
    <mergeCell ref="X472:AD472"/>
    <mergeCell ref="B469:M469"/>
    <mergeCell ref="S469:T469"/>
    <mergeCell ref="X469:AD469"/>
    <mergeCell ref="B470:M470"/>
    <mergeCell ref="S470:T470"/>
    <mergeCell ref="X470:AD470"/>
    <mergeCell ref="B479:M479"/>
    <mergeCell ref="S479:T479"/>
    <mergeCell ref="X479:AD479"/>
    <mergeCell ref="B480:M480"/>
    <mergeCell ref="S480:T480"/>
    <mergeCell ref="X480:AD480"/>
    <mergeCell ref="B477:M477"/>
    <mergeCell ref="S477:T477"/>
    <mergeCell ref="X477:AD477"/>
    <mergeCell ref="B478:M478"/>
    <mergeCell ref="S478:T478"/>
    <mergeCell ref="X478:AD478"/>
    <mergeCell ref="B475:M475"/>
    <mergeCell ref="S475:T475"/>
    <mergeCell ref="X475:AD475"/>
    <mergeCell ref="B476:M476"/>
    <mergeCell ref="S476:T476"/>
    <mergeCell ref="X476:AD476"/>
    <mergeCell ref="B485:M485"/>
    <mergeCell ref="S485:T485"/>
    <mergeCell ref="X485:AD485"/>
    <mergeCell ref="B486:M486"/>
    <mergeCell ref="S486:T486"/>
    <mergeCell ref="X486:AD486"/>
    <mergeCell ref="B483:M483"/>
    <mergeCell ref="S483:T483"/>
    <mergeCell ref="X483:AD483"/>
    <mergeCell ref="B484:M484"/>
    <mergeCell ref="S484:T484"/>
    <mergeCell ref="X484:AD484"/>
    <mergeCell ref="B481:M481"/>
    <mergeCell ref="S481:T481"/>
    <mergeCell ref="X481:AD481"/>
    <mergeCell ref="B482:M482"/>
    <mergeCell ref="S482:T482"/>
    <mergeCell ref="X482:AD482"/>
    <mergeCell ref="B491:M491"/>
    <mergeCell ref="S491:T491"/>
    <mergeCell ref="X491:AD491"/>
    <mergeCell ref="B492:M492"/>
    <mergeCell ref="S492:T492"/>
    <mergeCell ref="X492:AD492"/>
    <mergeCell ref="B489:M489"/>
    <mergeCell ref="S489:T489"/>
    <mergeCell ref="X489:AD489"/>
    <mergeCell ref="B490:M490"/>
    <mergeCell ref="S490:T490"/>
    <mergeCell ref="X490:AD490"/>
    <mergeCell ref="B487:M487"/>
    <mergeCell ref="S487:T487"/>
    <mergeCell ref="X487:AD487"/>
    <mergeCell ref="B488:M488"/>
    <mergeCell ref="S488:T488"/>
    <mergeCell ref="X488:AD488"/>
    <mergeCell ref="B497:M497"/>
    <mergeCell ref="S497:T497"/>
    <mergeCell ref="X497:AD497"/>
    <mergeCell ref="B498:M498"/>
    <mergeCell ref="S498:T498"/>
    <mergeCell ref="X498:AD498"/>
    <mergeCell ref="B495:M495"/>
    <mergeCell ref="S495:T495"/>
    <mergeCell ref="X495:AD495"/>
    <mergeCell ref="B496:M496"/>
    <mergeCell ref="S496:T496"/>
    <mergeCell ref="X496:AD496"/>
    <mergeCell ref="B493:M493"/>
    <mergeCell ref="S493:T493"/>
    <mergeCell ref="X493:AD493"/>
    <mergeCell ref="B494:M494"/>
    <mergeCell ref="S494:T494"/>
    <mergeCell ref="X494:AD494"/>
    <mergeCell ref="B503:M503"/>
    <mergeCell ref="S503:T503"/>
    <mergeCell ref="X503:AD503"/>
    <mergeCell ref="B504:M504"/>
    <mergeCell ref="S504:T504"/>
    <mergeCell ref="X504:AD504"/>
    <mergeCell ref="B501:M501"/>
    <mergeCell ref="S501:T501"/>
    <mergeCell ref="X501:AD501"/>
    <mergeCell ref="B502:M502"/>
    <mergeCell ref="S502:T502"/>
    <mergeCell ref="X502:AD502"/>
    <mergeCell ref="B499:M499"/>
    <mergeCell ref="S499:T499"/>
    <mergeCell ref="X499:AD499"/>
    <mergeCell ref="B500:M500"/>
    <mergeCell ref="S500:T500"/>
    <mergeCell ref="X500:AD500"/>
    <mergeCell ref="B509:M509"/>
    <mergeCell ref="S509:T509"/>
    <mergeCell ref="X509:AD509"/>
    <mergeCell ref="B510:M510"/>
    <mergeCell ref="S510:T510"/>
    <mergeCell ref="X510:AD510"/>
    <mergeCell ref="B507:M507"/>
    <mergeCell ref="S507:T507"/>
    <mergeCell ref="X507:AD507"/>
    <mergeCell ref="B508:M508"/>
    <mergeCell ref="S508:T508"/>
    <mergeCell ref="X508:AD508"/>
    <mergeCell ref="B505:M505"/>
    <mergeCell ref="S505:T505"/>
    <mergeCell ref="X505:AD505"/>
    <mergeCell ref="B506:M506"/>
    <mergeCell ref="S506:T506"/>
    <mergeCell ref="X506:AD506"/>
    <mergeCell ref="B515:M515"/>
    <mergeCell ref="S515:T515"/>
    <mergeCell ref="X515:AD515"/>
    <mergeCell ref="B516:M516"/>
    <mergeCell ref="S516:T516"/>
    <mergeCell ref="X516:AD516"/>
    <mergeCell ref="B513:M513"/>
    <mergeCell ref="S513:T513"/>
    <mergeCell ref="X513:AD513"/>
    <mergeCell ref="B514:M514"/>
    <mergeCell ref="S514:T514"/>
    <mergeCell ref="X514:AD514"/>
    <mergeCell ref="B511:M511"/>
    <mergeCell ref="S511:T511"/>
    <mergeCell ref="X511:AD511"/>
    <mergeCell ref="B512:M512"/>
    <mergeCell ref="S512:T512"/>
    <mergeCell ref="X512:AD512"/>
    <mergeCell ref="B521:M521"/>
    <mergeCell ref="S521:T521"/>
    <mergeCell ref="X521:AD521"/>
    <mergeCell ref="B522:M522"/>
    <mergeCell ref="S522:T522"/>
    <mergeCell ref="X522:AD522"/>
    <mergeCell ref="B519:M519"/>
    <mergeCell ref="S519:T519"/>
    <mergeCell ref="X519:AD519"/>
    <mergeCell ref="B520:M520"/>
    <mergeCell ref="S520:T520"/>
    <mergeCell ref="X520:AD520"/>
    <mergeCell ref="B517:M517"/>
    <mergeCell ref="S517:T517"/>
    <mergeCell ref="X517:AD517"/>
    <mergeCell ref="B518:M518"/>
    <mergeCell ref="S518:T518"/>
    <mergeCell ref="X518:AD518"/>
    <mergeCell ref="B527:M527"/>
    <mergeCell ref="S527:T527"/>
    <mergeCell ref="X527:AD527"/>
    <mergeCell ref="B528:M528"/>
    <mergeCell ref="S528:T528"/>
    <mergeCell ref="X528:AD528"/>
    <mergeCell ref="B525:M525"/>
    <mergeCell ref="S525:T525"/>
    <mergeCell ref="X525:AD525"/>
    <mergeCell ref="B526:M526"/>
    <mergeCell ref="S526:T526"/>
    <mergeCell ref="X526:AD526"/>
    <mergeCell ref="B523:M523"/>
    <mergeCell ref="S523:T523"/>
    <mergeCell ref="X523:AD523"/>
    <mergeCell ref="B524:M524"/>
    <mergeCell ref="S524:T524"/>
    <mergeCell ref="X524:AD524"/>
    <mergeCell ref="B533:M533"/>
    <mergeCell ref="S533:T533"/>
    <mergeCell ref="X533:AD533"/>
    <mergeCell ref="B534:M534"/>
    <mergeCell ref="S534:T534"/>
    <mergeCell ref="X534:AD534"/>
    <mergeCell ref="B531:M531"/>
    <mergeCell ref="S531:T531"/>
    <mergeCell ref="X531:AD531"/>
    <mergeCell ref="B532:M532"/>
    <mergeCell ref="S532:T532"/>
    <mergeCell ref="X532:AD532"/>
    <mergeCell ref="B529:M529"/>
    <mergeCell ref="S529:T529"/>
    <mergeCell ref="X529:AD529"/>
    <mergeCell ref="B530:M530"/>
    <mergeCell ref="S530:T530"/>
    <mergeCell ref="X530:AD530"/>
    <mergeCell ref="B539:M539"/>
    <mergeCell ref="S539:T539"/>
    <mergeCell ref="X539:AD539"/>
    <mergeCell ref="B540:M540"/>
    <mergeCell ref="S540:T540"/>
    <mergeCell ref="X540:AD540"/>
    <mergeCell ref="B537:M537"/>
    <mergeCell ref="S537:T537"/>
    <mergeCell ref="X537:AD537"/>
    <mergeCell ref="B538:M538"/>
    <mergeCell ref="S538:T538"/>
    <mergeCell ref="X538:AD538"/>
    <mergeCell ref="B535:M535"/>
    <mergeCell ref="S535:T535"/>
    <mergeCell ref="X535:AD535"/>
    <mergeCell ref="B536:M536"/>
    <mergeCell ref="S536:T536"/>
    <mergeCell ref="X536:AD536"/>
    <mergeCell ref="B545:M545"/>
    <mergeCell ref="S545:T545"/>
    <mergeCell ref="X545:AD545"/>
    <mergeCell ref="B546:M546"/>
    <mergeCell ref="S546:T546"/>
    <mergeCell ref="X546:AD546"/>
    <mergeCell ref="B543:M543"/>
    <mergeCell ref="S543:T543"/>
    <mergeCell ref="X543:AD543"/>
    <mergeCell ref="B544:M544"/>
    <mergeCell ref="S544:T544"/>
    <mergeCell ref="X544:AD544"/>
    <mergeCell ref="B541:M541"/>
    <mergeCell ref="S541:T541"/>
    <mergeCell ref="X541:AD541"/>
    <mergeCell ref="B542:M542"/>
    <mergeCell ref="S542:T542"/>
    <mergeCell ref="X542:AD542"/>
    <mergeCell ref="B551:M551"/>
    <mergeCell ref="S551:T551"/>
    <mergeCell ref="X551:AD551"/>
    <mergeCell ref="B552:M552"/>
    <mergeCell ref="S552:T552"/>
    <mergeCell ref="X552:AD552"/>
    <mergeCell ref="B549:M549"/>
    <mergeCell ref="S549:T549"/>
    <mergeCell ref="X549:AD549"/>
    <mergeCell ref="B550:M550"/>
    <mergeCell ref="S550:T550"/>
    <mergeCell ref="X550:AD550"/>
    <mergeCell ref="B547:M547"/>
    <mergeCell ref="S547:T547"/>
    <mergeCell ref="X547:AD547"/>
    <mergeCell ref="B548:M548"/>
    <mergeCell ref="S548:T548"/>
    <mergeCell ref="X548:AD548"/>
    <mergeCell ref="B557:M557"/>
    <mergeCell ref="S557:T557"/>
    <mergeCell ref="X557:AD557"/>
    <mergeCell ref="B558:M558"/>
    <mergeCell ref="S558:T558"/>
    <mergeCell ref="X558:AD558"/>
    <mergeCell ref="B555:M555"/>
    <mergeCell ref="S555:T555"/>
    <mergeCell ref="X555:AD555"/>
    <mergeCell ref="B556:M556"/>
    <mergeCell ref="S556:T556"/>
    <mergeCell ref="X556:AD556"/>
    <mergeCell ref="B553:M553"/>
    <mergeCell ref="S553:T553"/>
    <mergeCell ref="X553:AD553"/>
    <mergeCell ref="B554:M554"/>
    <mergeCell ref="S554:T554"/>
    <mergeCell ref="X554:AD554"/>
    <mergeCell ref="B563:M563"/>
    <mergeCell ref="S563:T563"/>
    <mergeCell ref="X563:AD563"/>
    <mergeCell ref="B564:M564"/>
    <mergeCell ref="S564:T564"/>
    <mergeCell ref="X564:AD564"/>
    <mergeCell ref="B561:M561"/>
    <mergeCell ref="S561:T561"/>
    <mergeCell ref="X561:AD561"/>
    <mergeCell ref="B562:M562"/>
    <mergeCell ref="S562:T562"/>
    <mergeCell ref="X562:AD562"/>
    <mergeCell ref="B559:M559"/>
    <mergeCell ref="S559:T559"/>
    <mergeCell ref="X559:AD559"/>
    <mergeCell ref="B560:M560"/>
    <mergeCell ref="S560:T560"/>
    <mergeCell ref="X560:AD560"/>
    <mergeCell ref="B569:M569"/>
    <mergeCell ref="S569:T569"/>
    <mergeCell ref="X569:AD569"/>
    <mergeCell ref="B570:M570"/>
    <mergeCell ref="S570:T570"/>
    <mergeCell ref="X570:AD570"/>
    <mergeCell ref="B567:M567"/>
    <mergeCell ref="S567:T567"/>
    <mergeCell ref="X567:AD567"/>
    <mergeCell ref="B568:M568"/>
    <mergeCell ref="S568:T568"/>
    <mergeCell ref="X568:AD568"/>
    <mergeCell ref="B565:M565"/>
    <mergeCell ref="S565:T565"/>
    <mergeCell ref="X565:AD565"/>
    <mergeCell ref="B566:M566"/>
    <mergeCell ref="S566:T566"/>
    <mergeCell ref="X566:AD566"/>
    <mergeCell ref="B575:M575"/>
    <mergeCell ref="S575:T575"/>
    <mergeCell ref="X575:AD575"/>
    <mergeCell ref="B576:M576"/>
    <mergeCell ref="S576:T576"/>
    <mergeCell ref="X576:AD576"/>
    <mergeCell ref="B573:M573"/>
    <mergeCell ref="S573:T573"/>
    <mergeCell ref="X573:AD573"/>
    <mergeCell ref="B574:M574"/>
    <mergeCell ref="S574:T574"/>
    <mergeCell ref="X574:AD574"/>
    <mergeCell ref="B571:M571"/>
    <mergeCell ref="S571:T571"/>
    <mergeCell ref="X571:AD571"/>
    <mergeCell ref="B572:M572"/>
    <mergeCell ref="S572:T572"/>
    <mergeCell ref="X572:AD572"/>
    <mergeCell ref="B581:M581"/>
    <mergeCell ref="S581:T581"/>
    <mergeCell ref="X581:AD581"/>
    <mergeCell ref="B582:M582"/>
    <mergeCell ref="S582:T582"/>
    <mergeCell ref="X582:AD582"/>
    <mergeCell ref="B579:M579"/>
    <mergeCell ref="S579:T579"/>
    <mergeCell ref="X579:AD579"/>
    <mergeCell ref="B580:M580"/>
    <mergeCell ref="S580:T580"/>
    <mergeCell ref="X580:AD580"/>
    <mergeCell ref="B577:M577"/>
    <mergeCell ref="S577:T577"/>
    <mergeCell ref="X577:AD577"/>
    <mergeCell ref="B578:M578"/>
    <mergeCell ref="S578:T578"/>
    <mergeCell ref="X578:AD578"/>
    <mergeCell ref="B587:M587"/>
    <mergeCell ref="S587:T587"/>
    <mergeCell ref="X587:AD587"/>
    <mergeCell ref="B588:M588"/>
    <mergeCell ref="S588:T588"/>
    <mergeCell ref="X588:AD588"/>
    <mergeCell ref="B585:M585"/>
    <mergeCell ref="S585:T585"/>
    <mergeCell ref="X585:AD585"/>
    <mergeCell ref="B586:M586"/>
    <mergeCell ref="S586:T586"/>
    <mergeCell ref="X586:AD586"/>
    <mergeCell ref="B583:M583"/>
    <mergeCell ref="S583:T583"/>
    <mergeCell ref="X583:AD583"/>
    <mergeCell ref="B584:M584"/>
    <mergeCell ref="S584:T584"/>
    <mergeCell ref="X584:AD584"/>
    <mergeCell ref="B593:M593"/>
    <mergeCell ref="S593:T593"/>
    <mergeCell ref="X593:AD593"/>
    <mergeCell ref="B594:M594"/>
    <mergeCell ref="S594:T594"/>
    <mergeCell ref="X594:AD594"/>
    <mergeCell ref="B591:M591"/>
    <mergeCell ref="S591:T591"/>
    <mergeCell ref="X591:AD591"/>
    <mergeCell ref="B592:M592"/>
    <mergeCell ref="S592:T592"/>
    <mergeCell ref="X592:AD592"/>
    <mergeCell ref="B589:M589"/>
    <mergeCell ref="S589:T589"/>
    <mergeCell ref="X589:AD589"/>
    <mergeCell ref="B590:M590"/>
    <mergeCell ref="S590:T590"/>
    <mergeCell ref="X590:AD590"/>
    <mergeCell ref="B599:M599"/>
    <mergeCell ref="S599:T599"/>
    <mergeCell ref="X599:AD599"/>
    <mergeCell ref="B600:M600"/>
    <mergeCell ref="S600:T600"/>
    <mergeCell ref="X600:AD600"/>
    <mergeCell ref="B597:M597"/>
    <mergeCell ref="S597:T597"/>
    <mergeCell ref="X597:AD597"/>
    <mergeCell ref="B598:M598"/>
    <mergeCell ref="S598:T598"/>
    <mergeCell ref="X598:AD598"/>
    <mergeCell ref="B595:M595"/>
    <mergeCell ref="S595:T595"/>
    <mergeCell ref="X595:AD595"/>
    <mergeCell ref="B596:M596"/>
    <mergeCell ref="S596:T596"/>
    <mergeCell ref="X596:AD596"/>
    <mergeCell ref="B605:M605"/>
    <mergeCell ref="S605:T605"/>
    <mergeCell ref="X605:AD605"/>
    <mergeCell ref="B606:M606"/>
    <mergeCell ref="S606:T606"/>
    <mergeCell ref="X606:AD606"/>
    <mergeCell ref="B603:M603"/>
    <mergeCell ref="S603:T603"/>
    <mergeCell ref="X603:AD603"/>
    <mergeCell ref="B604:M604"/>
    <mergeCell ref="S604:T604"/>
    <mergeCell ref="X604:AD604"/>
    <mergeCell ref="B601:M601"/>
    <mergeCell ref="S601:T601"/>
    <mergeCell ref="X601:AD601"/>
    <mergeCell ref="B602:M602"/>
    <mergeCell ref="S602:T602"/>
    <mergeCell ref="X602:AD602"/>
    <mergeCell ref="B611:M611"/>
    <mergeCell ref="S611:T611"/>
    <mergeCell ref="X611:AD611"/>
    <mergeCell ref="B612:M612"/>
    <mergeCell ref="S612:T612"/>
    <mergeCell ref="X612:AD612"/>
    <mergeCell ref="B609:M609"/>
    <mergeCell ref="S609:T609"/>
    <mergeCell ref="X609:AD609"/>
    <mergeCell ref="B610:M610"/>
    <mergeCell ref="S610:T610"/>
    <mergeCell ref="X610:AD610"/>
    <mergeCell ref="B607:M607"/>
    <mergeCell ref="S607:T607"/>
    <mergeCell ref="X607:AD607"/>
    <mergeCell ref="B608:M608"/>
    <mergeCell ref="S608:T608"/>
    <mergeCell ref="X608:AD608"/>
    <mergeCell ref="B617:M617"/>
    <mergeCell ref="S617:T617"/>
    <mergeCell ref="X617:AD617"/>
    <mergeCell ref="B618:M618"/>
    <mergeCell ref="S618:T618"/>
    <mergeCell ref="X618:AD618"/>
    <mergeCell ref="B615:M615"/>
    <mergeCell ref="S615:T615"/>
    <mergeCell ref="X615:AD615"/>
    <mergeCell ref="B616:M616"/>
    <mergeCell ref="S616:T616"/>
    <mergeCell ref="X616:AD616"/>
    <mergeCell ref="B613:M613"/>
    <mergeCell ref="S613:T613"/>
    <mergeCell ref="X613:AD613"/>
    <mergeCell ref="B614:M614"/>
    <mergeCell ref="S614:T614"/>
    <mergeCell ref="X614:AD614"/>
    <mergeCell ref="B623:M623"/>
    <mergeCell ref="S623:T623"/>
    <mergeCell ref="X623:AD623"/>
    <mergeCell ref="B624:M624"/>
    <mergeCell ref="S624:T624"/>
    <mergeCell ref="X624:AD624"/>
    <mergeCell ref="B621:M621"/>
    <mergeCell ref="S621:T621"/>
    <mergeCell ref="X621:AD621"/>
    <mergeCell ref="B622:M622"/>
    <mergeCell ref="S622:T622"/>
    <mergeCell ref="X622:AD622"/>
    <mergeCell ref="B619:M619"/>
    <mergeCell ref="S619:T619"/>
    <mergeCell ref="X619:AD619"/>
    <mergeCell ref="B620:M620"/>
    <mergeCell ref="S620:T620"/>
    <mergeCell ref="X620:AD620"/>
    <mergeCell ref="B629:M629"/>
    <mergeCell ref="S629:T629"/>
    <mergeCell ref="X629:AD629"/>
    <mergeCell ref="B630:M630"/>
    <mergeCell ref="S630:T630"/>
    <mergeCell ref="X630:AD630"/>
    <mergeCell ref="B627:M627"/>
    <mergeCell ref="S627:T627"/>
    <mergeCell ref="X627:AD627"/>
    <mergeCell ref="B628:M628"/>
    <mergeCell ref="S628:T628"/>
    <mergeCell ref="X628:AD628"/>
    <mergeCell ref="B625:M625"/>
    <mergeCell ref="S625:T625"/>
    <mergeCell ref="X625:AD625"/>
    <mergeCell ref="B626:M626"/>
    <mergeCell ref="S626:T626"/>
    <mergeCell ref="X626:AD626"/>
    <mergeCell ref="B635:M635"/>
    <mergeCell ref="S635:T635"/>
    <mergeCell ref="X635:AD635"/>
    <mergeCell ref="B636:M636"/>
    <mergeCell ref="S636:T636"/>
    <mergeCell ref="X636:AD636"/>
    <mergeCell ref="B633:M633"/>
    <mergeCell ref="S633:T633"/>
    <mergeCell ref="X633:AD633"/>
    <mergeCell ref="B634:M634"/>
    <mergeCell ref="S634:T634"/>
    <mergeCell ref="X634:AD634"/>
    <mergeCell ref="B631:M631"/>
    <mergeCell ref="S631:T631"/>
    <mergeCell ref="X631:AD631"/>
    <mergeCell ref="B632:M632"/>
    <mergeCell ref="S632:T632"/>
    <mergeCell ref="X632:AD632"/>
    <mergeCell ref="S644:T644"/>
    <mergeCell ref="X644:AD644"/>
    <mergeCell ref="B641:M641"/>
    <mergeCell ref="S641:T641"/>
    <mergeCell ref="X641:AD641"/>
    <mergeCell ref="B642:M642"/>
    <mergeCell ref="S642:T642"/>
    <mergeCell ref="X642:AD642"/>
    <mergeCell ref="B639:M639"/>
    <mergeCell ref="S639:T639"/>
    <mergeCell ref="X639:AD639"/>
    <mergeCell ref="B640:M640"/>
    <mergeCell ref="S640:T640"/>
    <mergeCell ref="X640:AD640"/>
    <mergeCell ref="B637:M637"/>
    <mergeCell ref="S637:T637"/>
    <mergeCell ref="X637:AD637"/>
    <mergeCell ref="B638:M638"/>
    <mergeCell ref="S638:T638"/>
    <mergeCell ref="X638:AD638"/>
    <mergeCell ref="V1:W1"/>
    <mergeCell ref="P2:W3"/>
    <mergeCell ref="M4:W4"/>
    <mergeCell ref="M5:W5"/>
    <mergeCell ref="A9:W9"/>
    <mergeCell ref="A8:W8"/>
    <mergeCell ref="R6:AD6"/>
    <mergeCell ref="B651:M651"/>
    <mergeCell ref="S651:T651"/>
    <mergeCell ref="X651:AD651"/>
    <mergeCell ref="B649:M649"/>
    <mergeCell ref="S649:T649"/>
    <mergeCell ref="X649:AD649"/>
    <mergeCell ref="B650:M650"/>
    <mergeCell ref="S650:T650"/>
    <mergeCell ref="X650:AD650"/>
    <mergeCell ref="B647:M647"/>
    <mergeCell ref="S647:T647"/>
    <mergeCell ref="X647:AD647"/>
    <mergeCell ref="B648:M648"/>
    <mergeCell ref="S648:T648"/>
    <mergeCell ref="X648:AD648"/>
    <mergeCell ref="B645:M645"/>
    <mergeCell ref="S645:T645"/>
    <mergeCell ref="X645:AD645"/>
    <mergeCell ref="B646:M646"/>
    <mergeCell ref="S646:T646"/>
    <mergeCell ref="X646:AD646"/>
    <mergeCell ref="B643:M643"/>
    <mergeCell ref="S643:T643"/>
    <mergeCell ref="X643:AD643"/>
    <mergeCell ref="B644:M644"/>
  </mergeCells>
  <pageMargins left="0.39370078740157499" right="0.39370078740157499" top="0.999999984981507" bottom="0.999999984981507" header="0.499999992490753" footer="0.499999992490753"/>
  <pageSetup paperSize="9" scale="83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48"/>
  <sheetViews>
    <sheetView showGridLines="0" view="pageBreakPreview" zoomScale="60" workbookViewId="0">
      <selection activeCell="B23" sqref="B23:F23"/>
    </sheetView>
  </sheetViews>
  <sheetFormatPr defaultColWidth="9.140625" defaultRowHeight="12.75"/>
  <cols>
    <col min="1" max="1" width="1.7109375" style="116" customWidth="1"/>
    <col min="2" max="5" width="0" style="116" hidden="1" customWidth="1"/>
    <col min="6" max="6" width="44" style="116" customWidth="1"/>
    <col min="7" max="7" width="9.5703125" style="116" customWidth="1"/>
    <col min="8" max="10" width="5.7109375" style="116" customWidth="1"/>
    <col min="11" max="12" width="0" style="116" hidden="1" customWidth="1"/>
    <col min="13" max="15" width="12.140625" style="116" customWidth="1"/>
    <col min="16" max="23" width="0" style="116" hidden="1" customWidth="1"/>
    <col min="24" max="256" width="9.140625" style="116" customWidth="1"/>
    <col min="257" max="16384" width="9.140625" style="116"/>
  </cols>
  <sheetData>
    <row r="1" spans="1:23" s="69" customFormat="1" ht="12.75" customHeight="1">
      <c r="A1" s="66"/>
      <c r="B1" s="66"/>
      <c r="C1" s="66"/>
      <c r="D1" s="68"/>
      <c r="E1" s="68"/>
      <c r="F1" s="68"/>
      <c r="G1" s="72"/>
      <c r="H1" s="68"/>
      <c r="I1" s="68"/>
      <c r="J1" s="72"/>
      <c r="K1" s="68"/>
      <c r="L1" s="201" t="s">
        <v>597</v>
      </c>
      <c r="M1" s="68"/>
      <c r="N1" s="68"/>
      <c r="O1" s="201" t="s">
        <v>163</v>
      </c>
      <c r="P1" s="68"/>
      <c r="Q1" s="68"/>
      <c r="R1" s="68"/>
      <c r="S1" s="68"/>
      <c r="T1" s="68"/>
    </row>
    <row r="2" spans="1:23" s="69" customFormat="1" ht="12.75" customHeight="1">
      <c r="A2" s="70"/>
      <c r="B2" s="71"/>
      <c r="C2" s="71"/>
      <c r="D2" s="68"/>
      <c r="E2" s="68"/>
      <c r="F2" s="68"/>
      <c r="G2" s="200"/>
      <c r="H2" s="200"/>
      <c r="I2" s="68"/>
      <c r="J2" s="76"/>
      <c r="K2" s="200"/>
      <c r="L2" s="76" t="s">
        <v>129</v>
      </c>
      <c r="M2" s="68"/>
      <c r="N2" s="68"/>
      <c r="O2" s="76" t="s">
        <v>129</v>
      </c>
      <c r="P2" s="68"/>
      <c r="Q2" s="68"/>
      <c r="R2" s="68"/>
      <c r="S2" s="68"/>
      <c r="T2" s="68"/>
    </row>
    <row r="3" spans="1:23" s="69" customFormat="1" ht="14.25" customHeight="1">
      <c r="A3" s="73"/>
      <c r="B3" s="73"/>
      <c r="C3" s="73"/>
      <c r="D3" s="73"/>
      <c r="E3" s="73"/>
      <c r="F3" s="73"/>
      <c r="G3" s="200"/>
      <c r="H3" s="200"/>
      <c r="I3" s="73"/>
      <c r="J3" s="200"/>
      <c r="K3" s="200"/>
      <c r="L3" s="76" t="s">
        <v>171</v>
      </c>
      <c r="M3" s="68"/>
      <c r="N3" s="68"/>
      <c r="O3" s="76" t="s">
        <v>171</v>
      </c>
      <c r="P3" s="68"/>
      <c r="Q3" s="68"/>
      <c r="R3" s="68"/>
      <c r="S3" s="68"/>
      <c r="T3" s="68"/>
    </row>
    <row r="4" spans="1:23" s="69" customFormat="1" ht="12.75" customHeight="1">
      <c r="A4" s="73"/>
      <c r="B4" s="73"/>
      <c r="C4" s="73"/>
      <c r="D4" s="73"/>
      <c r="E4" s="73"/>
      <c r="F4" s="73"/>
      <c r="G4" s="200"/>
      <c r="H4" s="200"/>
      <c r="I4" s="73"/>
      <c r="J4" s="200"/>
      <c r="K4" s="200"/>
      <c r="L4" s="76" t="s">
        <v>546</v>
      </c>
      <c r="M4" s="68"/>
      <c r="N4" s="68"/>
      <c r="O4" s="76" t="s">
        <v>546</v>
      </c>
      <c r="P4" s="68"/>
      <c r="Q4" s="68"/>
      <c r="R4" s="68"/>
      <c r="S4" s="68"/>
      <c r="T4" s="68"/>
    </row>
    <row r="5" spans="1:23" s="69" customFormat="1" ht="13.5" customHeight="1">
      <c r="A5" s="73"/>
      <c r="B5" s="73"/>
      <c r="C5" s="73"/>
      <c r="D5" s="73"/>
      <c r="E5" s="73"/>
      <c r="F5" s="200"/>
      <c r="G5" s="200"/>
      <c r="H5" s="200"/>
      <c r="I5" s="200"/>
      <c r="J5" s="200"/>
      <c r="K5" s="200"/>
      <c r="L5" s="76" t="s">
        <v>168</v>
      </c>
      <c r="M5" s="68"/>
      <c r="N5" s="68"/>
      <c r="O5" s="76" t="s">
        <v>168</v>
      </c>
      <c r="P5" s="68"/>
      <c r="Q5" s="68"/>
      <c r="R5" s="68"/>
      <c r="S5" s="68"/>
      <c r="T5" s="68"/>
    </row>
    <row r="6" spans="1:23" s="69" customFormat="1" ht="12.75" customHeight="1">
      <c r="A6" s="68"/>
      <c r="B6" s="68"/>
      <c r="C6" s="68"/>
      <c r="D6" s="68"/>
      <c r="E6" s="68"/>
      <c r="F6" s="201"/>
      <c r="G6" s="201"/>
      <c r="H6" s="201"/>
      <c r="I6" s="201"/>
      <c r="J6" s="201"/>
      <c r="K6" s="201"/>
      <c r="L6" s="201"/>
      <c r="M6" s="68"/>
      <c r="N6" s="68"/>
      <c r="O6" s="68"/>
      <c r="P6" s="68"/>
      <c r="Q6" s="68"/>
      <c r="R6" s="68"/>
      <c r="S6" s="68"/>
      <c r="T6" s="68"/>
    </row>
    <row r="7" spans="1:23" s="69" customFormat="1" ht="12.7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1:23" s="69" customFormat="1" ht="12.75" customHeight="1">
      <c r="A8" s="273" t="s">
        <v>543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68"/>
      <c r="Q8" s="68"/>
      <c r="R8" s="68"/>
      <c r="S8" s="68"/>
      <c r="T8" s="68"/>
    </row>
    <row r="9" spans="1:23" s="69" customFormat="1" ht="14.25" customHeight="1">
      <c r="A9" s="273" t="s">
        <v>544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68"/>
      <c r="Q9" s="68"/>
      <c r="R9" s="68"/>
      <c r="S9" s="68"/>
      <c r="T9" s="68"/>
    </row>
    <row r="10" spans="1:23" s="69" customFormat="1" ht="12.75" customHeight="1">
      <c r="A10" s="273" t="s">
        <v>545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68"/>
      <c r="Q10" s="68"/>
      <c r="R10" s="68"/>
      <c r="S10" s="68"/>
      <c r="T10" s="68"/>
    </row>
    <row r="11" spans="1:23" s="69" customFormat="1" ht="12.75" customHeight="1">
      <c r="A11" s="273" t="s">
        <v>547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68"/>
      <c r="Q11" s="68"/>
      <c r="R11" s="68"/>
      <c r="S11" s="68"/>
      <c r="T11" s="68"/>
    </row>
    <row r="12" spans="1:23" ht="12.75" customHeight="1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4"/>
      <c r="Q12" s="114"/>
      <c r="R12" s="114"/>
      <c r="S12" s="114"/>
      <c r="T12" s="114"/>
      <c r="U12" s="114"/>
      <c r="V12" s="114"/>
      <c r="W12" s="114"/>
    </row>
    <row r="13" spans="1:23" ht="12.75" customHeight="1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4"/>
      <c r="Q13" s="114"/>
      <c r="R13" s="114"/>
      <c r="S13" s="114"/>
      <c r="T13" s="114"/>
      <c r="U13" s="114"/>
      <c r="V13" s="114"/>
      <c r="W13" s="114"/>
    </row>
    <row r="14" spans="1:23" ht="12.75" customHeight="1">
      <c r="A14" s="118" t="s">
        <v>311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4"/>
      <c r="Q14" s="114"/>
      <c r="R14" s="114"/>
      <c r="S14" s="114"/>
      <c r="T14" s="114"/>
      <c r="U14" s="114"/>
      <c r="V14" s="114"/>
      <c r="W14" s="114"/>
    </row>
    <row r="15" spans="1:23" ht="12.75" customHeight="1">
      <c r="A15" s="118" t="s">
        <v>312</v>
      </c>
      <c r="B15" s="117"/>
      <c r="C15" s="117"/>
      <c r="D15" s="117"/>
      <c r="E15" s="117"/>
      <c r="F15" s="118"/>
      <c r="G15" s="117"/>
      <c r="H15" s="117"/>
      <c r="I15" s="117"/>
      <c r="J15" s="117"/>
      <c r="K15" s="117"/>
      <c r="L15" s="117"/>
      <c r="M15" s="117"/>
      <c r="N15" s="117"/>
      <c r="O15" s="117"/>
      <c r="P15" s="114"/>
      <c r="Q15" s="114"/>
      <c r="R15" s="114"/>
      <c r="S15" s="114"/>
      <c r="T15" s="114"/>
      <c r="U15" s="114"/>
      <c r="V15" s="114"/>
      <c r="W15" s="114"/>
    </row>
    <row r="16" spans="1:23" ht="8.25" customHeight="1">
      <c r="A16" s="117"/>
      <c r="B16" s="117"/>
      <c r="C16" s="117"/>
      <c r="D16" s="117"/>
      <c r="E16" s="117"/>
      <c r="F16" s="119"/>
      <c r="G16" s="117"/>
      <c r="H16" s="117"/>
      <c r="I16" s="117"/>
      <c r="J16" s="117"/>
      <c r="K16" s="117"/>
      <c r="L16" s="117"/>
      <c r="M16" s="117"/>
      <c r="N16" s="117"/>
      <c r="O16" s="117"/>
      <c r="P16" s="114"/>
      <c r="Q16" s="114"/>
      <c r="R16" s="114"/>
      <c r="S16" s="114"/>
      <c r="T16" s="114"/>
      <c r="U16" s="114"/>
      <c r="V16" s="114"/>
      <c r="W16" s="114"/>
    </row>
    <row r="17" spans="1:23" ht="6.75" customHeight="1" thickBot="1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4"/>
      <c r="Q17" s="114"/>
      <c r="R17" s="114"/>
      <c r="S17" s="114"/>
      <c r="T17" s="114"/>
      <c r="U17" s="114"/>
      <c r="V17" s="114"/>
      <c r="W17" s="114"/>
    </row>
    <row r="18" spans="1:23" ht="12.75" customHeight="1" thickBot="1">
      <c r="A18" s="117"/>
      <c r="B18" s="117"/>
      <c r="C18" s="117"/>
      <c r="D18" s="117"/>
      <c r="E18" s="117"/>
      <c r="F18" s="120"/>
      <c r="G18" s="121"/>
      <c r="H18" s="122"/>
      <c r="I18" s="121"/>
      <c r="J18" s="122"/>
      <c r="K18" s="225"/>
      <c r="L18" s="242"/>
      <c r="M18" s="122"/>
      <c r="N18" s="242"/>
      <c r="O18" s="203"/>
      <c r="P18" s="226"/>
      <c r="Q18" s="202"/>
      <c r="R18" s="123"/>
      <c r="S18" s="124" t="s">
        <v>308</v>
      </c>
      <c r="T18" s="125"/>
      <c r="U18" s="126"/>
      <c r="V18" s="127"/>
      <c r="W18" s="114"/>
    </row>
    <row r="19" spans="1:23" ht="66" customHeight="1" thickBot="1">
      <c r="A19" s="128"/>
      <c r="B19" s="130"/>
      <c r="C19" s="130"/>
      <c r="D19" s="130" t="s">
        <v>316</v>
      </c>
      <c r="E19" s="130" t="s">
        <v>317</v>
      </c>
      <c r="F19" s="131" t="s">
        <v>0</v>
      </c>
      <c r="G19" s="132" t="s">
        <v>3</v>
      </c>
      <c r="H19" s="133" t="s">
        <v>4</v>
      </c>
      <c r="I19" s="132" t="s">
        <v>1</v>
      </c>
      <c r="J19" s="132" t="s">
        <v>2</v>
      </c>
      <c r="K19" s="134" t="s">
        <v>318</v>
      </c>
      <c r="L19" s="227"/>
      <c r="M19" s="133" t="s">
        <v>583</v>
      </c>
      <c r="N19" s="134" t="s">
        <v>584</v>
      </c>
      <c r="O19" s="133" t="s">
        <v>585</v>
      </c>
      <c r="P19" s="133" t="s">
        <v>319</v>
      </c>
      <c r="Q19" s="133" t="s">
        <v>320</v>
      </c>
      <c r="R19" s="135"/>
      <c r="S19" s="133" t="s">
        <v>321</v>
      </c>
      <c r="T19" s="136" t="s">
        <v>322</v>
      </c>
      <c r="U19" s="137" t="s">
        <v>323</v>
      </c>
      <c r="V19" s="138" t="s">
        <v>324</v>
      </c>
      <c r="W19" s="112"/>
    </row>
    <row r="20" spans="1:23" ht="12.75" customHeight="1">
      <c r="A20" s="128"/>
      <c r="B20" s="139"/>
      <c r="C20" s="139"/>
      <c r="D20" s="139"/>
      <c r="E20" s="140"/>
      <c r="F20" s="141">
        <v>1</v>
      </c>
      <c r="G20" s="142">
        <v>2</v>
      </c>
      <c r="H20" s="142">
        <v>3</v>
      </c>
      <c r="I20" s="142">
        <v>4</v>
      </c>
      <c r="J20" s="142">
        <v>5</v>
      </c>
      <c r="K20" s="143">
        <v>7</v>
      </c>
      <c r="L20" s="143"/>
      <c r="M20" s="142">
        <v>6</v>
      </c>
      <c r="N20" s="143">
        <v>7</v>
      </c>
      <c r="O20" s="143">
        <v>8</v>
      </c>
      <c r="P20" s="144">
        <v>9</v>
      </c>
      <c r="Q20" s="144">
        <v>10</v>
      </c>
      <c r="R20" s="144"/>
      <c r="S20" s="145">
        <v>9</v>
      </c>
      <c r="T20" s="145">
        <v>10</v>
      </c>
      <c r="U20" s="143">
        <v>11</v>
      </c>
      <c r="V20" s="146">
        <v>12</v>
      </c>
      <c r="W20" s="112"/>
    </row>
    <row r="21" spans="1:23" ht="12" customHeight="1" thickBot="1">
      <c r="A21" s="147"/>
      <c r="B21" s="149"/>
      <c r="C21" s="150"/>
      <c r="D21" s="151"/>
      <c r="E21" s="152"/>
      <c r="F21" s="153" t="s">
        <v>128</v>
      </c>
      <c r="G21" s="156"/>
      <c r="H21" s="157"/>
      <c r="I21" s="154"/>
      <c r="J21" s="155"/>
      <c r="K21" s="158"/>
      <c r="L21" s="158"/>
      <c r="M21" s="256">
        <v>451884.9</v>
      </c>
      <c r="N21" s="232">
        <v>24473.127</v>
      </c>
      <c r="O21" s="231">
        <v>476358.027</v>
      </c>
      <c r="P21" s="159"/>
      <c r="Q21" s="160"/>
      <c r="R21" s="161"/>
      <c r="S21" s="160"/>
      <c r="T21" s="162"/>
      <c r="U21" s="160"/>
      <c r="V21" s="163"/>
      <c r="W21" s="115"/>
    </row>
    <row r="22" spans="1:23" ht="21.75" customHeight="1">
      <c r="A22" s="147"/>
      <c r="B22" s="299" t="s">
        <v>155</v>
      </c>
      <c r="C22" s="299"/>
      <c r="D22" s="299"/>
      <c r="E22" s="299"/>
      <c r="F22" s="300"/>
      <c r="G22" s="166" t="s">
        <v>477</v>
      </c>
      <c r="H22" s="198">
        <v>0</v>
      </c>
      <c r="I22" s="165">
        <v>0</v>
      </c>
      <c r="J22" s="165">
        <v>0</v>
      </c>
      <c r="K22" s="281"/>
      <c r="L22" s="282"/>
      <c r="M22" s="235">
        <v>43297.021999999997</v>
      </c>
      <c r="N22" s="235">
        <v>251.70699999999999</v>
      </c>
      <c r="O22" s="235">
        <v>43548.728000000003</v>
      </c>
      <c r="P22" s="283"/>
      <c r="Q22" s="283"/>
      <c r="R22" s="283"/>
      <c r="S22" s="283"/>
      <c r="T22" s="283"/>
      <c r="U22" s="283"/>
      <c r="V22" s="283"/>
      <c r="W22" s="164"/>
    </row>
    <row r="23" spans="1:23" ht="21.75" customHeight="1">
      <c r="A23" s="147"/>
      <c r="B23" s="299" t="s">
        <v>43</v>
      </c>
      <c r="C23" s="299"/>
      <c r="D23" s="299"/>
      <c r="E23" s="299"/>
      <c r="F23" s="300"/>
      <c r="G23" s="166" t="s">
        <v>478</v>
      </c>
      <c r="H23" s="198">
        <v>0</v>
      </c>
      <c r="I23" s="165">
        <v>0</v>
      </c>
      <c r="J23" s="165">
        <v>0</v>
      </c>
      <c r="K23" s="281"/>
      <c r="L23" s="282"/>
      <c r="M23" s="235">
        <v>6504.7</v>
      </c>
      <c r="N23" s="235">
        <v>0</v>
      </c>
      <c r="O23" s="235">
        <v>6504.7</v>
      </c>
      <c r="P23" s="283"/>
      <c r="Q23" s="283"/>
      <c r="R23" s="283"/>
      <c r="S23" s="283"/>
      <c r="T23" s="283"/>
      <c r="U23" s="283"/>
      <c r="V23" s="283"/>
      <c r="W23" s="164"/>
    </row>
    <row r="24" spans="1:23" ht="32.25" customHeight="1">
      <c r="A24" s="147"/>
      <c r="B24" s="299" t="s">
        <v>298</v>
      </c>
      <c r="C24" s="299"/>
      <c r="D24" s="299"/>
      <c r="E24" s="299"/>
      <c r="F24" s="300"/>
      <c r="G24" s="166" t="s">
        <v>479</v>
      </c>
      <c r="H24" s="198" t="s">
        <v>49</v>
      </c>
      <c r="I24" s="165">
        <v>10</v>
      </c>
      <c r="J24" s="165">
        <v>3</v>
      </c>
      <c r="K24" s="281"/>
      <c r="L24" s="282"/>
      <c r="M24" s="235">
        <v>1793</v>
      </c>
      <c r="N24" s="235">
        <v>0</v>
      </c>
      <c r="O24" s="235">
        <v>1793</v>
      </c>
      <c r="P24" s="283"/>
      <c r="Q24" s="283"/>
      <c r="R24" s="283"/>
      <c r="S24" s="283"/>
      <c r="T24" s="283"/>
      <c r="U24" s="283"/>
      <c r="V24" s="283"/>
      <c r="W24" s="164"/>
    </row>
    <row r="25" spans="1:23" ht="21.75" customHeight="1">
      <c r="A25" s="147"/>
      <c r="B25" s="299" t="s">
        <v>46</v>
      </c>
      <c r="C25" s="299"/>
      <c r="D25" s="299"/>
      <c r="E25" s="299"/>
      <c r="F25" s="300"/>
      <c r="G25" s="166" t="s">
        <v>481</v>
      </c>
      <c r="H25" s="198" t="s">
        <v>29</v>
      </c>
      <c r="I25" s="165">
        <v>10</v>
      </c>
      <c r="J25" s="165">
        <v>3</v>
      </c>
      <c r="K25" s="281"/>
      <c r="L25" s="282"/>
      <c r="M25" s="235">
        <v>26</v>
      </c>
      <c r="N25" s="235">
        <v>0</v>
      </c>
      <c r="O25" s="235">
        <v>26</v>
      </c>
      <c r="P25" s="283"/>
      <c r="Q25" s="283"/>
      <c r="R25" s="283"/>
      <c r="S25" s="283"/>
      <c r="T25" s="283"/>
      <c r="U25" s="283"/>
      <c r="V25" s="283"/>
      <c r="W25" s="164"/>
    </row>
    <row r="26" spans="1:23" ht="21.75" customHeight="1">
      <c r="A26" s="147"/>
      <c r="B26" s="299" t="s">
        <v>46</v>
      </c>
      <c r="C26" s="299"/>
      <c r="D26" s="299"/>
      <c r="E26" s="299"/>
      <c r="F26" s="300"/>
      <c r="G26" s="166" t="s">
        <v>481</v>
      </c>
      <c r="H26" s="198" t="s">
        <v>29</v>
      </c>
      <c r="I26" s="165">
        <v>10</v>
      </c>
      <c r="J26" s="165">
        <v>3</v>
      </c>
      <c r="K26" s="281"/>
      <c r="L26" s="282"/>
      <c r="M26" s="235">
        <v>52</v>
      </c>
      <c r="N26" s="235">
        <v>0</v>
      </c>
      <c r="O26" s="235">
        <v>52</v>
      </c>
      <c r="P26" s="283"/>
      <c r="Q26" s="283"/>
      <c r="R26" s="283"/>
      <c r="S26" s="283"/>
      <c r="T26" s="283"/>
      <c r="U26" s="283"/>
      <c r="V26" s="283"/>
      <c r="W26" s="164"/>
    </row>
    <row r="27" spans="1:23" ht="21.75" customHeight="1">
      <c r="A27" s="147"/>
      <c r="B27" s="299" t="s">
        <v>51</v>
      </c>
      <c r="C27" s="299"/>
      <c r="D27" s="299"/>
      <c r="E27" s="299"/>
      <c r="F27" s="300"/>
      <c r="G27" s="166" t="s">
        <v>483</v>
      </c>
      <c r="H27" s="198" t="s">
        <v>49</v>
      </c>
      <c r="I27" s="165">
        <v>10</v>
      </c>
      <c r="J27" s="165">
        <v>3</v>
      </c>
      <c r="K27" s="281"/>
      <c r="L27" s="282"/>
      <c r="M27" s="235">
        <v>4448.7</v>
      </c>
      <c r="N27" s="235">
        <v>0</v>
      </c>
      <c r="O27" s="235">
        <v>4448.7</v>
      </c>
      <c r="P27" s="283"/>
      <c r="Q27" s="283"/>
      <c r="R27" s="283"/>
      <c r="S27" s="283"/>
      <c r="T27" s="283"/>
      <c r="U27" s="283"/>
      <c r="V27" s="283"/>
      <c r="W27" s="164"/>
    </row>
    <row r="28" spans="1:23" ht="21.75" customHeight="1">
      <c r="A28" s="147"/>
      <c r="B28" s="299" t="s">
        <v>52</v>
      </c>
      <c r="C28" s="299"/>
      <c r="D28" s="299"/>
      <c r="E28" s="299"/>
      <c r="F28" s="300"/>
      <c r="G28" s="166" t="s">
        <v>484</v>
      </c>
      <c r="H28" s="198" t="s">
        <v>29</v>
      </c>
      <c r="I28" s="165">
        <v>10</v>
      </c>
      <c r="J28" s="165">
        <v>3</v>
      </c>
      <c r="K28" s="281"/>
      <c r="L28" s="282"/>
      <c r="M28" s="235">
        <v>185</v>
      </c>
      <c r="N28" s="235">
        <v>0</v>
      </c>
      <c r="O28" s="235">
        <v>185</v>
      </c>
      <c r="P28" s="283"/>
      <c r="Q28" s="283"/>
      <c r="R28" s="283"/>
      <c r="S28" s="283"/>
      <c r="T28" s="283"/>
      <c r="U28" s="283"/>
      <c r="V28" s="283"/>
      <c r="W28" s="164"/>
    </row>
    <row r="29" spans="1:23" ht="12.75" customHeight="1">
      <c r="A29" s="147"/>
      <c r="B29" s="299" t="s">
        <v>54</v>
      </c>
      <c r="C29" s="299"/>
      <c r="D29" s="299"/>
      <c r="E29" s="299"/>
      <c r="F29" s="300"/>
      <c r="G29" s="166" t="s">
        <v>485</v>
      </c>
      <c r="H29" s="198">
        <v>0</v>
      </c>
      <c r="I29" s="165">
        <v>0</v>
      </c>
      <c r="J29" s="165">
        <v>0</v>
      </c>
      <c r="K29" s="281"/>
      <c r="L29" s="282"/>
      <c r="M29" s="235">
        <v>27227.200000000001</v>
      </c>
      <c r="N29" s="235">
        <v>0</v>
      </c>
      <c r="O29" s="235">
        <v>27227.200000000001</v>
      </c>
      <c r="P29" s="283"/>
      <c r="Q29" s="283"/>
      <c r="R29" s="283"/>
      <c r="S29" s="283"/>
      <c r="T29" s="283"/>
      <c r="U29" s="283"/>
      <c r="V29" s="283"/>
      <c r="W29" s="164"/>
    </row>
    <row r="30" spans="1:23" ht="12.75" customHeight="1">
      <c r="A30" s="147"/>
      <c r="B30" s="299" t="s">
        <v>55</v>
      </c>
      <c r="C30" s="299"/>
      <c r="D30" s="299"/>
      <c r="E30" s="299"/>
      <c r="F30" s="300"/>
      <c r="G30" s="166" t="s">
        <v>486</v>
      </c>
      <c r="H30" s="198" t="s">
        <v>29</v>
      </c>
      <c r="I30" s="165">
        <v>10</v>
      </c>
      <c r="J30" s="165">
        <v>3</v>
      </c>
      <c r="K30" s="281"/>
      <c r="L30" s="282"/>
      <c r="M30" s="235">
        <v>3.8</v>
      </c>
      <c r="N30" s="235">
        <v>0</v>
      </c>
      <c r="O30" s="235">
        <v>3.8</v>
      </c>
      <c r="P30" s="283"/>
      <c r="Q30" s="283"/>
      <c r="R30" s="283"/>
      <c r="S30" s="283"/>
      <c r="T30" s="283"/>
      <c r="U30" s="283"/>
      <c r="V30" s="283"/>
      <c r="W30" s="164"/>
    </row>
    <row r="31" spans="1:23" ht="32.25" customHeight="1">
      <c r="A31" s="147"/>
      <c r="B31" s="299" t="s">
        <v>489</v>
      </c>
      <c r="C31" s="299"/>
      <c r="D31" s="299"/>
      <c r="E31" s="299"/>
      <c r="F31" s="300"/>
      <c r="G31" s="166" t="s">
        <v>490</v>
      </c>
      <c r="H31" s="198" t="s">
        <v>49</v>
      </c>
      <c r="I31" s="165">
        <v>10</v>
      </c>
      <c r="J31" s="165">
        <v>4</v>
      </c>
      <c r="K31" s="281"/>
      <c r="L31" s="282"/>
      <c r="M31" s="235">
        <v>27223.4</v>
      </c>
      <c r="N31" s="235">
        <v>0</v>
      </c>
      <c r="O31" s="235">
        <v>27223.4</v>
      </c>
      <c r="P31" s="283"/>
      <c r="Q31" s="283"/>
      <c r="R31" s="283"/>
      <c r="S31" s="283"/>
      <c r="T31" s="283"/>
      <c r="U31" s="283"/>
      <c r="V31" s="283"/>
      <c r="W31" s="164"/>
    </row>
    <row r="32" spans="1:23" ht="32.25" customHeight="1">
      <c r="A32" s="147"/>
      <c r="B32" s="299" t="s">
        <v>56</v>
      </c>
      <c r="C32" s="299"/>
      <c r="D32" s="299"/>
      <c r="E32" s="299"/>
      <c r="F32" s="300"/>
      <c r="G32" s="166" t="s">
        <v>491</v>
      </c>
      <c r="H32" s="198">
        <v>0</v>
      </c>
      <c r="I32" s="165">
        <v>0</v>
      </c>
      <c r="J32" s="165">
        <v>0</v>
      </c>
      <c r="K32" s="281"/>
      <c r="L32" s="282"/>
      <c r="M32" s="235">
        <v>6401</v>
      </c>
      <c r="N32" s="235">
        <v>0</v>
      </c>
      <c r="O32" s="235">
        <v>6401</v>
      </c>
      <c r="P32" s="283"/>
      <c r="Q32" s="283"/>
      <c r="R32" s="283"/>
      <c r="S32" s="283"/>
      <c r="T32" s="283"/>
      <c r="U32" s="283"/>
      <c r="V32" s="283"/>
      <c r="W32" s="164"/>
    </row>
    <row r="33" spans="1:23" ht="21.75" customHeight="1">
      <c r="A33" s="147"/>
      <c r="B33" s="299" t="s">
        <v>492</v>
      </c>
      <c r="C33" s="299"/>
      <c r="D33" s="299"/>
      <c r="E33" s="299"/>
      <c r="F33" s="300"/>
      <c r="G33" s="166" t="s">
        <v>493</v>
      </c>
      <c r="H33" s="198" t="s">
        <v>29</v>
      </c>
      <c r="I33" s="165">
        <v>10</v>
      </c>
      <c r="J33" s="165">
        <v>3</v>
      </c>
      <c r="K33" s="281"/>
      <c r="L33" s="282"/>
      <c r="M33" s="235">
        <v>33.5</v>
      </c>
      <c r="N33" s="235">
        <v>0</v>
      </c>
      <c r="O33" s="235">
        <v>33.5</v>
      </c>
      <c r="P33" s="283"/>
      <c r="Q33" s="283"/>
      <c r="R33" s="283"/>
      <c r="S33" s="283"/>
      <c r="T33" s="283"/>
      <c r="U33" s="283"/>
      <c r="V33" s="283"/>
      <c r="W33" s="164"/>
    </row>
    <row r="34" spans="1:23" ht="21.75" customHeight="1">
      <c r="A34" s="147"/>
      <c r="B34" s="299" t="s">
        <v>492</v>
      </c>
      <c r="C34" s="299"/>
      <c r="D34" s="299"/>
      <c r="E34" s="299"/>
      <c r="F34" s="300"/>
      <c r="G34" s="166" t="s">
        <v>493</v>
      </c>
      <c r="H34" s="198" t="s">
        <v>29</v>
      </c>
      <c r="I34" s="165">
        <v>10</v>
      </c>
      <c r="J34" s="165">
        <v>3</v>
      </c>
      <c r="K34" s="281"/>
      <c r="L34" s="282"/>
      <c r="M34" s="235">
        <v>1.2</v>
      </c>
      <c r="N34" s="235">
        <v>0</v>
      </c>
      <c r="O34" s="235">
        <v>1.2</v>
      </c>
      <c r="P34" s="283"/>
      <c r="Q34" s="283"/>
      <c r="R34" s="283"/>
      <c r="S34" s="283"/>
      <c r="T34" s="283"/>
      <c r="U34" s="283"/>
      <c r="V34" s="283"/>
      <c r="W34" s="164"/>
    </row>
    <row r="35" spans="1:23" ht="21.75" customHeight="1">
      <c r="A35" s="147"/>
      <c r="B35" s="299" t="s">
        <v>492</v>
      </c>
      <c r="C35" s="299"/>
      <c r="D35" s="299"/>
      <c r="E35" s="299"/>
      <c r="F35" s="300"/>
      <c r="G35" s="166" t="s">
        <v>493</v>
      </c>
      <c r="H35" s="198" t="s">
        <v>555</v>
      </c>
      <c r="I35" s="165">
        <v>10</v>
      </c>
      <c r="J35" s="165">
        <v>3</v>
      </c>
      <c r="K35" s="281"/>
      <c r="L35" s="282"/>
      <c r="M35" s="235">
        <v>2933.3</v>
      </c>
      <c r="N35" s="235">
        <v>0</v>
      </c>
      <c r="O35" s="235">
        <v>2933.3</v>
      </c>
      <c r="P35" s="283"/>
      <c r="Q35" s="283"/>
      <c r="R35" s="283"/>
      <c r="S35" s="283"/>
      <c r="T35" s="283"/>
      <c r="U35" s="283"/>
      <c r="V35" s="283"/>
      <c r="W35" s="164"/>
    </row>
    <row r="36" spans="1:23" ht="21.75" customHeight="1">
      <c r="A36" s="147"/>
      <c r="B36" s="299" t="s">
        <v>57</v>
      </c>
      <c r="C36" s="299"/>
      <c r="D36" s="299"/>
      <c r="E36" s="299"/>
      <c r="F36" s="300"/>
      <c r="G36" s="166" t="s">
        <v>494</v>
      </c>
      <c r="H36" s="198" t="s">
        <v>29</v>
      </c>
      <c r="I36" s="165">
        <v>10</v>
      </c>
      <c r="J36" s="165">
        <v>3</v>
      </c>
      <c r="K36" s="281"/>
      <c r="L36" s="282"/>
      <c r="M36" s="235">
        <v>35.700000000000003</v>
      </c>
      <c r="N36" s="235">
        <v>0</v>
      </c>
      <c r="O36" s="235">
        <v>35.700000000000003</v>
      </c>
      <c r="P36" s="283"/>
      <c r="Q36" s="283"/>
      <c r="R36" s="283"/>
      <c r="S36" s="283"/>
      <c r="T36" s="283"/>
      <c r="U36" s="283"/>
      <c r="V36" s="283"/>
      <c r="W36" s="164"/>
    </row>
    <row r="37" spans="1:23" ht="21.75" customHeight="1">
      <c r="A37" s="147"/>
      <c r="B37" s="299" t="s">
        <v>57</v>
      </c>
      <c r="C37" s="299"/>
      <c r="D37" s="299"/>
      <c r="E37" s="299"/>
      <c r="F37" s="300"/>
      <c r="G37" s="166" t="s">
        <v>494</v>
      </c>
      <c r="H37" s="198" t="s">
        <v>555</v>
      </c>
      <c r="I37" s="165">
        <v>10</v>
      </c>
      <c r="J37" s="165">
        <v>3</v>
      </c>
      <c r="K37" s="281"/>
      <c r="L37" s="282"/>
      <c r="M37" s="235">
        <v>3397.3</v>
      </c>
      <c r="N37" s="235">
        <v>0</v>
      </c>
      <c r="O37" s="235">
        <v>3397.3</v>
      </c>
      <c r="P37" s="283"/>
      <c r="Q37" s="283"/>
      <c r="R37" s="283"/>
      <c r="S37" s="283"/>
      <c r="T37" s="283"/>
      <c r="U37" s="283"/>
      <c r="V37" s="283"/>
      <c r="W37" s="164"/>
    </row>
    <row r="38" spans="1:23" ht="21.75" customHeight="1">
      <c r="A38" s="147"/>
      <c r="B38" s="299" t="s">
        <v>59</v>
      </c>
      <c r="C38" s="299"/>
      <c r="D38" s="299"/>
      <c r="E38" s="299"/>
      <c r="F38" s="300"/>
      <c r="G38" s="166" t="s">
        <v>512</v>
      </c>
      <c r="H38" s="198">
        <v>0</v>
      </c>
      <c r="I38" s="165">
        <v>0</v>
      </c>
      <c r="J38" s="165">
        <v>0</v>
      </c>
      <c r="K38" s="281"/>
      <c r="L38" s="282"/>
      <c r="M38" s="235">
        <v>3164.1219999999998</v>
      </c>
      <c r="N38" s="235">
        <v>251.70699999999999</v>
      </c>
      <c r="O38" s="235">
        <v>3415.828</v>
      </c>
      <c r="P38" s="283"/>
      <c r="Q38" s="283"/>
      <c r="R38" s="283"/>
      <c r="S38" s="283"/>
      <c r="T38" s="283"/>
      <c r="U38" s="283"/>
      <c r="V38" s="283"/>
      <c r="W38" s="164"/>
    </row>
    <row r="39" spans="1:23" ht="21.75" customHeight="1">
      <c r="A39" s="147"/>
      <c r="B39" s="299" t="s">
        <v>60</v>
      </c>
      <c r="C39" s="299"/>
      <c r="D39" s="299"/>
      <c r="E39" s="299"/>
      <c r="F39" s="300"/>
      <c r="G39" s="166" t="s">
        <v>513</v>
      </c>
      <c r="H39" s="198" t="s">
        <v>40</v>
      </c>
      <c r="I39" s="165">
        <v>10</v>
      </c>
      <c r="J39" s="165">
        <v>6</v>
      </c>
      <c r="K39" s="281"/>
      <c r="L39" s="282"/>
      <c r="M39" s="235">
        <v>2029.894</v>
      </c>
      <c r="N39" s="235">
        <v>193.32300000000001</v>
      </c>
      <c r="O39" s="235">
        <v>2223.2170000000001</v>
      </c>
      <c r="P39" s="283"/>
      <c r="Q39" s="283"/>
      <c r="R39" s="283"/>
      <c r="S39" s="283"/>
      <c r="T39" s="283"/>
      <c r="U39" s="283"/>
      <c r="V39" s="283"/>
      <c r="W39" s="164"/>
    </row>
    <row r="40" spans="1:23" ht="21.75" customHeight="1">
      <c r="A40" s="147"/>
      <c r="B40" s="299" t="s">
        <v>60</v>
      </c>
      <c r="C40" s="299"/>
      <c r="D40" s="299"/>
      <c r="E40" s="299"/>
      <c r="F40" s="300"/>
      <c r="G40" s="166" t="s">
        <v>513</v>
      </c>
      <c r="H40" s="198" t="s">
        <v>42</v>
      </c>
      <c r="I40" s="165">
        <v>10</v>
      </c>
      <c r="J40" s="165">
        <v>6</v>
      </c>
      <c r="K40" s="281"/>
      <c r="L40" s="282"/>
      <c r="M40" s="235">
        <v>613.02800000000002</v>
      </c>
      <c r="N40" s="235">
        <v>58.384</v>
      </c>
      <c r="O40" s="235">
        <v>671.41099999999994</v>
      </c>
      <c r="P40" s="283"/>
      <c r="Q40" s="283"/>
      <c r="R40" s="283"/>
      <c r="S40" s="283"/>
      <c r="T40" s="283"/>
      <c r="U40" s="283"/>
      <c r="V40" s="283"/>
      <c r="W40" s="164"/>
    </row>
    <row r="41" spans="1:23" ht="21.75" customHeight="1">
      <c r="A41" s="147"/>
      <c r="B41" s="299" t="s">
        <v>60</v>
      </c>
      <c r="C41" s="299"/>
      <c r="D41" s="299"/>
      <c r="E41" s="299"/>
      <c r="F41" s="300"/>
      <c r="G41" s="166" t="s">
        <v>513</v>
      </c>
      <c r="H41" s="198" t="s">
        <v>28</v>
      </c>
      <c r="I41" s="165">
        <v>10</v>
      </c>
      <c r="J41" s="165">
        <v>6</v>
      </c>
      <c r="K41" s="281"/>
      <c r="L41" s="282"/>
      <c r="M41" s="235">
        <v>67.5</v>
      </c>
      <c r="N41" s="235">
        <v>0</v>
      </c>
      <c r="O41" s="235">
        <v>67.5</v>
      </c>
      <c r="P41" s="283"/>
      <c r="Q41" s="283"/>
      <c r="R41" s="283"/>
      <c r="S41" s="283"/>
      <c r="T41" s="283"/>
      <c r="U41" s="283"/>
      <c r="V41" s="283"/>
      <c r="W41" s="164"/>
    </row>
    <row r="42" spans="1:23" ht="21.75" customHeight="1">
      <c r="A42" s="147"/>
      <c r="B42" s="299" t="s">
        <v>60</v>
      </c>
      <c r="C42" s="299"/>
      <c r="D42" s="299"/>
      <c r="E42" s="299"/>
      <c r="F42" s="300"/>
      <c r="G42" s="166" t="s">
        <v>513</v>
      </c>
      <c r="H42" s="198" t="s">
        <v>29</v>
      </c>
      <c r="I42" s="165">
        <v>10</v>
      </c>
      <c r="J42" s="165">
        <v>6</v>
      </c>
      <c r="K42" s="281"/>
      <c r="L42" s="282"/>
      <c r="M42" s="235">
        <v>11.5</v>
      </c>
      <c r="N42" s="235">
        <v>0</v>
      </c>
      <c r="O42" s="235">
        <v>11.5</v>
      </c>
      <c r="P42" s="283"/>
      <c r="Q42" s="283"/>
      <c r="R42" s="283"/>
      <c r="S42" s="283"/>
      <c r="T42" s="283"/>
      <c r="U42" s="283"/>
      <c r="V42" s="283"/>
      <c r="W42" s="164"/>
    </row>
    <row r="43" spans="1:23" ht="21.75" customHeight="1">
      <c r="A43" s="147"/>
      <c r="B43" s="299" t="s">
        <v>60</v>
      </c>
      <c r="C43" s="299"/>
      <c r="D43" s="299"/>
      <c r="E43" s="299"/>
      <c r="F43" s="300"/>
      <c r="G43" s="166" t="s">
        <v>513</v>
      </c>
      <c r="H43" s="198" t="s">
        <v>28</v>
      </c>
      <c r="I43" s="165">
        <v>10</v>
      </c>
      <c r="J43" s="165">
        <v>6</v>
      </c>
      <c r="K43" s="281"/>
      <c r="L43" s="282"/>
      <c r="M43" s="235">
        <v>24.9</v>
      </c>
      <c r="N43" s="235">
        <v>0</v>
      </c>
      <c r="O43" s="235">
        <v>24.9</v>
      </c>
      <c r="P43" s="283"/>
      <c r="Q43" s="283"/>
      <c r="R43" s="283"/>
      <c r="S43" s="283"/>
      <c r="T43" s="283"/>
      <c r="U43" s="283"/>
      <c r="V43" s="283"/>
      <c r="W43" s="164"/>
    </row>
    <row r="44" spans="1:23" ht="21.75" customHeight="1">
      <c r="A44" s="147"/>
      <c r="B44" s="299" t="s">
        <v>60</v>
      </c>
      <c r="C44" s="299"/>
      <c r="D44" s="299"/>
      <c r="E44" s="299"/>
      <c r="F44" s="300"/>
      <c r="G44" s="166" t="s">
        <v>513</v>
      </c>
      <c r="H44" s="198" t="s">
        <v>34</v>
      </c>
      <c r="I44" s="165">
        <v>10</v>
      </c>
      <c r="J44" s="165">
        <v>6</v>
      </c>
      <c r="K44" s="281"/>
      <c r="L44" s="282"/>
      <c r="M44" s="235">
        <v>2.8</v>
      </c>
      <c r="N44" s="235">
        <v>-0.8</v>
      </c>
      <c r="O44" s="235">
        <v>2</v>
      </c>
      <c r="P44" s="283"/>
      <c r="Q44" s="283"/>
      <c r="R44" s="283"/>
      <c r="S44" s="283"/>
      <c r="T44" s="283"/>
      <c r="U44" s="283"/>
      <c r="V44" s="283"/>
      <c r="W44" s="164"/>
    </row>
    <row r="45" spans="1:23" ht="21.75" customHeight="1">
      <c r="A45" s="147"/>
      <c r="B45" s="299" t="s">
        <v>60</v>
      </c>
      <c r="C45" s="299"/>
      <c r="D45" s="299"/>
      <c r="E45" s="299"/>
      <c r="F45" s="300"/>
      <c r="G45" s="166" t="s">
        <v>513</v>
      </c>
      <c r="H45" s="198" t="s">
        <v>83</v>
      </c>
      <c r="I45" s="165">
        <v>10</v>
      </c>
      <c r="J45" s="165">
        <v>6</v>
      </c>
      <c r="K45" s="281"/>
      <c r="L45" s="282"/>
      <c r="M45" s="235">
        <v>0</v>
      </c>
      <c r="N45" s="235">
        <v>0.8</v>
      </c>
      <c r="O45" s="235">
        <v>0.8</v>
      </c>
      <c r="P45" s="283"/>
      <c r="Q45" s="283"/>
      <c r="R45" s="283"/>
      <c r="S45" s="283"/>
      <c r="T45" s="283"/>
      <c r="U45" s="283"/>
      <c r="V45" s="283"/>
      <c r="W45" s="164"/>
    </row>
    <row r="46" spans="1:23" ht="21.75" customHeight="1">
      <c r="A46" s="147"/>
      <c r="B46" s="299" t="s">
        <v>60</v>
      </c>
      <c r="C46" s="299"/>
      <c r="D46" s="299"/>
      <c r="E46" s="299"/>
      <c r="F46" s="300"/>
      <c r="G46" s="166" t="s">
        <v>513</v>
      </c>
      <c r="H46" s="198" t="s">
        <v>29</v>
      </c>
      <c r="I46" s="165">
        <v>10</v>
      </c>
      <c r="J46" s="165">
        <v>6</v>
      </c>
      <c r="K46" s="281"/>
      <c r="L46" s="282"/>
      <c r="M46" s="235">
        <v>44.7</v>
      </c>
      <c r="N46" s="235">
        <v>0</v>
      </c>
      <c r="O46" s="235">
        <v>44.7</v>
      </c>
      <c r="P46" s="283"/>
      <c r="Q46" s="283"/>
      <c r="R46" s="283"/>
      <c r="S46" s="283"/>
      <c r="T46" s="283"/>
      <c r="U46" s="283"/>
      <c r="V46" s="283"/>
      <c r="W46" s="164"/>
    </row>
    <row r="47" spans="1:23" ht="32.25" customHeight="1">
      <c r="A47" s="147"/>
      <c r="B47" s="299" t="s">
        <v>61</v>
      </c>
      <c r="C47" s="299"/>
      <c r="D47" s="299"/>
      <c r="E47" s="299"/>
      <c r="F47" s="300"/>
      <c r="G47" s="166" t="s">
        <v>514</v>
      </c>
      <c r="H47" s="198" t="s">
        <v>28</v>
      </c>
      <c r="I47" s="165">
        <v>10</v>
      </c>
      <c r="J47" s="165">
        <v>6</v>
      </c>
      <c r="K47" s="281"/>
      <c r="L47" s="282"/>
      <c r="M47" s="235">
        <v>1.8</v>
      </c>
      <c r="N47" s="235">
        <v>0</v>
      </c>
      <c r="O47" s="235">
        <v>1.8</v>
      </c>
      <c r="P47" s="283"/>
      <c r="Q47" s="283"/>
      <c r="R47" s="283"/>
      <c r="S47" s="283"/>
      <c r="T47" s="283"/>
      <c r="U47" s="283"/>
      <c r="V47" s="283"/>
      <c r="W47" s="164"/>
    </row>
    <row r="48" spans="1:23" ht="32.25" customHeight="1">
      <c r="A48" s="147"/>
      <c r="B48" s="299" t="s">
        <v>61</v>
      </c>
      <c r="C48" s="299"/>
      <c r="D48" s="299"/>
      <c r="E48" s="299"/>
      <c r="F48" s="300"/>
      <c r="G48" s="166" t="s">
        <v>514</v>
      </c>
      <c r="H48" s="198" t="s">
        <v>28</v>
      </c>
      <c r="I48" s="165">
        <v>10</v>
      </c>
      <c r="J48" s="165">
        <v>6</v>
      </c>
      <c r="K48" s="281"/>
      <c r="L48" s="282"/>
      <c r="M48" s="235">
        <v>2</v>
      </c>
      <c r="N48" s="235">
        <v>0</v>
      </c>
      <c r="O48" s="235">
        <v>2</v>
      </c>
      <c r="P48" s="283"/>
      <c r="Q48" s="283"/>
      <c r="R48" s="283"/>
      <c r="S48" s="283"/>
      <c r="T48" s="283"/>
      <c r="U48" s="283"/>
      <c r="V48" s="283"/>
      <c r="W48" s="164"/>
    </row>
    <row r="49" spans="1:23" ht="32.25" customHeight="1">
      <c r="A49" s="147"/>
      <c r="B49" s="299" t="s">
        <v>61</v>
      </c>
      <c r="C49" s="299"/>
      <c r="D49" s="299"/>
      <c r="E49" s="299"/>
      <c r="F49" s="300"/>
      <c r="G49" s="166" t="s">
        <v>514</v>
      </c>
      <c r="H49" s="198" t="s">
        <v>29</v>
      </c>
      <c r="I49" s="165">
        <v>10</v>
      </c>
      <c r="J49" s="165">
        <v>6</v>
      </c>
      <c r="K49" s="281"/>
      <c r="L49" s="282"/>
      <c r="M49" s="235">
        <v>346</v>
      </c>
      <c r="N49" s="235">
        <v>0</v>
      </c>
      <c r="O49" s="235">
        <v>346</v>
      </c>
      <c r="P49" s="283"/>
      <c r="Q49" s="283"/>
      <c r="R49" s="283"/>
      <c r="S49" s="283"/>
      <c r="T49" s="283"/>
      <c r="U49" s="283"/>
      <c r="V49" s="283"/>
      <c r="W49" s="164"/>
    </row>
    <row r="50" spans="1:23" ht="32.25" customHeight="1">
      <c r="A50" s="147"/>
      <c r="B50" s="299" t="s">
        <v>61</v>
      </c>
      <c r="C50" s="299"/>
      <c r="D50" s="299"/>
      <c r="E50" s="299"/>
      <c r="F50" s="300"/>
      <c r="G50" s="166" t="s">
        <v>514</v>
      </c>
      <c r="H50" s="198" t="s">
        <v>29</v>
      </c>
      <c r="I50" s="165">
        <v>10</v>
      </c>
      <c r="J50" s="165">
        <v>6</v>
      </c>
      <c r="K50" s="281"/>
      <c r="L50" s="282"/>
      <c r="M50" s="235">
        <v>20</v>
      </c>
      <c r="N50" s="235">
        <v>0</v>
      </c>
      <c r="O50" s="235">
        <v>20</v>
      </c>
      <c r="P50" s="283"/>
      <c r="Q50" s="283"/>
      <c r="R50" s="283"/>
      <c r="S50" s="283"/>
      <c r="T50" s="283"/>
      <c r="U50" s="283"/>
      <c r="V50" s="283"/>
      <c r="W50" s="164"/>
    </row>
    <row r="51" spans="1:23" ht="21.75" customHeight="1">
      <c r="A51" s="147"/>
      <c r="B51" s="299" t="s">
        <v>385</v>
      </c>
      <c r="C51" s="299"/>
      <c r="D51" s="299"/>
      <c r="E51" s="299"/>
      <c r="F51" s="300"/>
      <c r="G51" s="166" t="s">
        <v>386</v>
      </c>
      <c r="H51" s="198">
        <v>0</v>
      </c>
      <c r="I51" s="165">
        <v>0</v>
      </c>
      <c r="J51" s="165">
        <v>0</v>
      </c>
      <c r="K51" s="281"/>
      <c r="L51" s="282"/>
      <c r="M51" s="235">
        <v>80</v>
      </c>
      <c r="N51" s="235">
        <v>146.9</v>
      </c>
      <c r="O51" s="235">
        <v>226.9</v>
      </c>
      <c r="P51" s="283"/>
      <c r="Q51" s="283"/>
      <c r="R51" s="283"/>
      <c r="S51" s="283"/>
      <c r="T51" s="283"/>
      <c r="U51" s="283"/>
      <c r="V51" s="283"/>
      <c r="W51" s="164"/>
    </row>
    <row r="52" spans="1:23" ht="12.75" customHeight="1">
      <c r="A52" s="147"/>
      <c r="B52" s="299" t="s">
        <v>387</v>
      </c>
      <c r="C52" s="299"/>
      <c r="D52" s="299"/>
      <c r="E52" s="299"/>
      <c r="F52" s="300"/>
      <c r="G52" s="166" t="s">
        <v>388</v>
      </c>
      <c r="H52" s="198">
        <v>0</v>
      </c>
      <c r="I52" s="165">
        <v>0</v>
      </c>
      <c r="J52" s="165">
        <v>0</v>
      </c>
      <c r="K52" s="281"/>
      <c r="L52" s="282"/>
      <c r="M52" s="235">
        <v>80</v>
      </c>
      <c r="N52" s="235">
        <v>146.9</v>
      </c>
      <c r="O52" s="235">
        <v>226.9</v>
      </c>
      <c r="P52" s="283"/>
      <c r="Q52" s="283"/>
      <c r="R52" s="283"/>
      <c r="S52" s="283"/>
      <c r="T52" s="283"/>
      <c r="U52" s="283"/>
      <c r="V52" s="283"/>
      <c r="W52" s="164"/>
    </row>
    <row r="53" spans="1:23" ht="32.25" customHeight="1">
      <c r="A53" s="147"/>
      <c r="B53" s="299" t="s">
        <v>389</v>
      </c>
      <c r="C53" s="299"/>
      <c r="D53" s="299"/>
      <c r="E53" s="299"/>
      <c r="F53" s="300"/>
      <c r="G53" s="166" t="s">
        <v>390</v>
      </c>
      <c r="H53" s="198" t="s">
        <v>29</v>
      </c>
      <c r="I53" s="165">
        <v>1</v>
      </c>
      <c r="J53" s="165">
        <v>13</v>
      </c>
      <c r="K53" s="281"/>
      <c r="L53" s="282"/>
      <c r="M53" s="235">
        <v>0</v>
      </c>
      <c r="N53" s="235">
        <v>2</v>
      </c>
      <c r="O53" s="235">
        <v>2</v>
      </c>
      <c r="P53" s="283"/>
      <c r="Q53" s="283"/>
      <c r="R53" s="283"/>
      <c r="S53" s="283"/>
      <c r="T53" s="283"/>
      <c r="U53" s="283"/>
      <c r="V53" s="283"/>
      <c r="W53" s="164"/>
    </row>
    <row r="54" spans="1:23" ht="32.25" customHeight="1">
      <c r="A54" s="147"/>
      <c r="B54" s="299" t="s">
        <v>389</v>
      </c>
      <c r="C54" s="299"/>
      <c r="D54" s="299"/>
      <c r="E54" s="299"/>
      <c r="F54" s="300"/>
      <c r="G54" s="166" t="s">
        <v>390</v>
      </c>
      <c r="H54" s="198" t="s">
        <v>29</v>
      </c>
      <c r="I54" s="165">
        <v>1</v>
      </c>
      <c r="J54" s="165">
        <v>13</v>
      </c>
      <c r="K54" s="281"/>
      <c r="L54" s="282"/>
      <c r="M54" s="235">
        <v>39</v>
      </c>
      <c r="N54" s="235">
        <v>0</v>
      </c>
      <c r="O54" s="235">
        <v>39</v>
      </c>
      <c r="P54" s="283"/>
      <c r="Q54" s="283"/>
      <c r="R54" s="283"/>
      <c r="S54" s="283"/>
      <c r="T54" s="283"/>
      <c r="U54" s="283"/>
      <c r="V54" s="283"/>
      <c r="W54" s="164"/>
    </row>
    <row r="55" spans="1:23" ht="32.25" customHeight="1">
      <c r="A55" s="147"/>
      <c r="B55" s="299" t="s">
        <v>389</v>
      </c>
      <c r="C55" s="299"/>
      <c r="D55" s="299"/>
      <c r="E55" s="299"/>
      <c r="F55" s="300"/>
      <c r="G55" s="166" t="s">
        <v>390</v>
      </c>
      <c r="H55" s="198" t="s">
        <v>29</v>
      </c>
      <c r="I55" s="165">
        <v>1</v>
      </c>
      <c r="J55" s="165">
        <v>13</v>
      </c>
      <c r="K55" s="281"/>
      <c r="L55" s="282"/>
      <c r="M55" s="235">
        <v>15</v>
      </c>
      <c r="N55" s="235">
        <v>-2</v>
      </c>
      <c r="O55" s="235">
        <v>13</v>
      </c>
      <c r="P55" s="283"/>
      <c r="Q55" s="283"/>
      <c r="R55" s="283"/>
      <c r="S55" s="283"/>
      <c r="T55" s="283"/>
      <c r="U55" s="283"/>
      <c r="V55" s="283"/>
      <c r="W55" s="164"/>
    </row>
    <row r="56" spans="1:23" ht="32.25" customHeight="1">
      <c r="A56" s="147"/>
      <c r="B56" s="299" t="s">
        <v>389</v>
      </c>
      <c r="C56" s="299"/>
      <c r="D56" s="299"/>
      <c r="E56" s="299"/>
      <c r="F56" s="300"/>
      <c r="G56" s="166" t="s">
        <v>390</v>
      </c>
      <c r="H56" s="198" t="s">
        <v>29</v>
      </c>
      <c r="I56" s="165">
        <v>1</v>
      </c>
      <c r="J56" s="165">
        <v>13</v>
      </c>
      <c r="K56" s="281"/>
      <c r="L56" s="282"/>
      <c r="M56" s="235">
        <v>20</v>
      </c>
      <c r="N56" s="235">
        <v>0</v>
      </c>
      <c r="O56" s="235">
        <v>20</v>
      </c>
      <c r="P56" s="283"/>
      <c r="Q56" s="283"/>
      <c r="R56" s="283"/>
      <c r="S56" s="283"/>
      <c r="T56" s="283"/>
      <c r="U56" s="283"/>
      <c r="V56" s="283"/>
      <c r="W56" s="164"/>
    </row>
    <row r="57" spans="1:23" ht="32.25" customHeight="1">
      <c r="A57" s="147"/>
      <c r="B57" s="299" t="s">
        <v>389</v>
      </c>
      <c r="C57" s="299"/>
      <c r="D57" s="299"/>
      <c r="E57" s="299"/>
      <c r="F57" s="300"/>
      <c r="G57" s="166" t="s">
        <v>390</v>
      </c>
      <c r="H57" s="198" t="s">
        <v>29</v>
      </c>
      <c r="I57" s="165">
        <v>1</v>
      </c>
      <c r="J57" s="165">
        <v>13</v>
      </c>
      <c r="K57" s="281"/>
      <c r="L57" s="282"/>
      <c r="M57" s="235">
        <v>6</v>
      </c>
      <c r="N57" s="235">
        <v>146.9</v>
      </c>
      <c r="O57" s="235">
        <v>152.9</v>
      </c>
      <c r="P57" s="283"/>
      <c r="Q57" s="283"/>
      <c r="R57" s="283"/>
      <c r="S57" s="283"/>
      <c r="T57" s="283"/>
      <c r="U57" s="283"/>
      <c r="V57" s="283"/>
      <c r="W57" s="164"/>
    </row>
    <row r="58" spans="1:23" ht="21.75" customHeight="1">
      <c r="A58" s="147"/>
      <c r="B58" s="299" t="s">
        <v>91</v>
      </c>
      <c r="C58" s="299"/>
      <c r="D58" s="299"/>
      <c r="E58" s="299"/>
      <c r="F58" s="300"/>
      <c r="G58" s="166" t="s">
        <v>423</v>
      </c>
      <c r="H58" s="198">
        <v>0</v>
      </c>
      <c r="I58" s="165">
        <v>0</v>
      </c>
      <c r="J58" s="165">
        <v>0</v>
      </c>
      <c r="K58" s="281"/>
      <c r="L58" s="282"/>
      <c r="M58" s="235">
        <v>4541</v>
      </c>
      <c r="N58" s="235">
        <v>83.370999999999995</v>
      </c>
      <c r="O58" s="235">
        <v>4624.3710000000001</v>
      </c>
      <c r="P58" s="283"/>
      <c r="Q58" s="283"/>
      <c r="R58" s="283"/>
      <c r="S58" s="283"/>
      <c r="T58" s="283"/>
      <c r="U58" s="283"/>
      <c r="V58" s="283"/>
      <c r="W58" s="164"/>
    </row>
    <row r="59" spans="1:23" ht="12.75" customHeight="1">
      <c r="A59" s="147"/>
      <c r="B59" s="299" t="s">
        <v>97</v>
      </c>
      <c r="C59" s="299"/>
      <c r="D59" s="299"/>
      <c r="E59" s="299"/>
      <c r="F59" s="300"/>
      <c r="G59" s="166" t="s">
        <v>432</v>
      </c>
      <c r="H59" s="198">
        <v>0</v>
      </c>
      <c r="I59" s="165">
        <v>0</v>
      </c>
      <c r="J59" s="165">
        <v>0</v>
      </c>
      <c r="K59" s="281"/>
      <c r="L59" s="282"/>
      <c r="M59" s="235">
        <v>805</v>
      </c>
      <c r="N59" s="235">
        <v>0</v>
      </c>
      <c r="O59" s="235">
        <v>805</v>
      </c>
      <c r="P59" s="283"/>
      <c r="Q59" s="283"/>
      <c r="R59" s="283"/>
      <c r="S59" s="283"/>
      <c r="T59" s="283"/>
      <c r="U59" s="283"/>
      <c r="V59" s="283"/>
      <c r="W59" s="164"/>
    </row>
    <row r="60" spans="1:23" ht="12.75" customHeight="1">
      <c r="A60" s="147"/>
      <c r="B60" s="299" t="s">
        <v>98</v>
      </c>
      <c r="C60" s="299"/>
      <c r="D60" s="299"/>
      <c r="E60" s="299"/>
      <c r="F60" s="300"/>
      <c r="G60" s="166" t="s">
        <v>433</v>
      </c>
      <c r="H60" s="198" t="s">
        <v>29</v>
      </c>
      <c r="I60" s="165">
        <v>5</v>
      </c>
      <c r="J60" s="165">
        <v>3</v>
      </c>
      <c r="K60" s="281"/>
      <c r="L60" s="282"/>
      <c r="M60" s="235">
        <v>200</v>
      </c>
      <c r="N60" s="235">
        <v>0</v>
      </c>
      <c r="O60" s="235">
        <v>200</v>
      </c>
      <c r="P60" s="283"/>
      <c r="Q60" s="283"/>
      <c r="R60" s="283"/>
      <c r="S60" s="283"/>
      <c r="T60" s="283"/>
      <c r="U60" s="283"/>
      <c r="V60" s="283"/>
      <c r="W60" s="164"/>
    </row>
    <row r="61" spans="1:23" ht="12.75" customHeight="1">
      <c r="A61" s="147"/>
      <c r="B61" s="299" t="s">
        <v>98</v>
      </c>
      <c r="C61" s="299"/>
      <c r="D61" s="299"/>
      <c r="E61" s="299"/>
      <c r="F61" s="300"/>
      <c r="G61" s="166" t="s">
        <v>433</v>
      </c>
      <c r="H61" s="198" t="s">
        <v>29</v>
      </c>
      <c r="I61" s="165">
        <v>5</v>
      </c>
      <c r="J61" s="165">
        <v>3</v>
      </c>
      <c r="K61" s="281"/>
      <c r="L61" s="282"/>
      <c r="M61" s="235">
        <v>200</v>
      </c>
      <c r="N61" s="235">
        <v>0</v>
      </c>
      <c r="O61" s="235">
        <v>200</v>
      </c>
      <c r="P61" s="283"/>
      <c r="Q61" s="283"/>
      <c r="R61" s="283"/>
      <c r="S61" s="283"/>
      <c r="T61" s="283"/>
      <c r="U61" s="283"/>
      <c r="V61" s="283"/>
      <c r="W61" s="164"/>
    </row>
    <row r="62" spans="1:23" ht="12.75" customHeight="1">
      <c r="A62" s="147"/>
      <c r="B62" s="299" t="s">
        <v>98</v>
      </c>
      <c r="C62" s="299"/>
      <c r="D62" s="299"/>
      <c r="E62" s="299"/>
      <c r="F62" s="300"/>
      <c r="G62" s="166" t="s">
        <v>433</v>
      </c>
      <c r="H62" s="198" t="s">
        <v>29</v>
      </c>
      <c r="I62" s="165">
        <v>5</v>
      </c>
      <c r="J62" s="165">
        <v>3</v>
      </c>
      <c r="K62" s="281"/>
      <c r="L62" s="282"/>
      <c r="M62" s="235">
        <v>50</v>
      </c>
      <c r="N62" s="235">
        <v>0</v>
      </c>
      <c r="O62" s="235">
        <v>50</v>
      </c>
      <c r="P62" s="283"/>
      <c r="Q62" s="283"/>
      <c r="R62" s="283"/>
      <c r="S62" s="283"/>
      <c r="T62" s="283"/>
      <c r="U62" s="283"/>
      <c r="V62" s="283"/>
      <c r="W62" s="164"/>
    </row>
    <row r="63" spans="1:23" ht="12.75" customHeight="1">
      <c r="A63" s="147"/>
      <c r="B63" s="299" t="s">
        <v>98</v>
      </c>
      <c r="C63" s="299"/>
      <c r="D63" s="299"/>
      <c r="E63" s="299"/>
      <c r="F63" s="300"/>
      <c r="G63" s="166" t="s">
        <v>433</v>
      </c>
      <c r="H63" s="198" t="s">
        <v>29</v>
      </c>
      <c r="I63" s="165">
        <v>5</v>
      </c>
      <c r="J63" s="165">
        <v>3</v>
      </c>
      <c r="K63" s="281"/>
      <c r="L63" s="282"/>
      <c r="M63" s="235">
        <v>355</v>
      </c>
      <c r="N63" s="235">
        <v>0</v>
      </c>
      <c r="O63" s="235">
        <v>355</v>
      </c>
      <c r="P63" s="283"/>
      <c r="Q63" s="283"/>
      <c r="R63" s="283"/>
      <c r="S63" s="283"/>
      <c r="T63" s="283"/>
      <c r="U63" s="283"/>
      <c r="V63" s="283"/>
      <c r="W63" s="164"/>
    </row>
    <row r="64" spans="1:23" ht="21.75" customHeight="1">
      <c r="A64" s="147"/>
      <c r="B64" s="299" t="s">
        <v>299</v>
      </c>
      <c r="C64" s="299"/>
      <c r="D64" s="299"/>
      <c r="E64" s="299"/>
      <c r="F64" s="300"/>
      <c r="G64" s="166" t="s">
        <v>424</v>
      </c>
      <c r="H64" s="198">
        <v>0</v>
      </c>
      <c r="I64" s="165">
        <v>0</v>
      </c>
      <c r="J64" s="165">
        <v>0</v>
      </c>
      <c r="K64" s="281"/>
      <c r="L64" s="282"/>
      <c r="M64" s="235">
        <v>3736</v>
      </c>
      <c r="N64" s="235">
        <v>83.370999999999995</v>
      </c>
      <c r="O64" s="235">
        <v>3819.3710000000001</v>
      </c>
      <c r="P64" s="283"/>
      <c r="Q64" s="283"/>
      <c r="R64" s="283"/>
      <c r="S64" s="283"/>
      <c r="T64" s="283"/>
      <c r="U64" s="283"/>
      <c r="V64" s="283"/>
      <c r="W64" s="164"/>
    </row>
    <row r="65" spans="1:23" ht="42.75" customHeight="1">
      <c r="A65" s="147"/>
      <c r="B65" s="299" t="s">
        <v>92</v>
      </c>
      <c r="C65" s="299"/>
      <c r="D65" s="299"/>
      <c r="E65" s="299"/>
      <c r="F65" s="300"/>
      <c r="G65" s="166" t="s">
        <v>425</v>
      </c>
      <c r="H65" s="198" t="s">
        <v>29</v>
      </c>
      <c r="I65" s="165">
        <v>4</v>
      </c>
      <c r="J65" s="165">
        <v>9</v>
      </c>
      <c r="K65" s="281"/>
      <c r="L65" s="282"/>
      <c r="M65" s="235">
        <v>3736</v>
      </c>
      <c r="N65" s="235">
        <v>83.370999999999995</v>
      </c>
      <c r="O65" s="235">
        <v>3819.3710000000001</v>
      </c>
      <c r="P65" s="283"/>
      <c r="Q65" s="283"/>
      <c r="R65" s="283"/>
      <c r="S65" s="283"/>
      <c r="T65" s="283"/>
      <c r="U65" s="283"/>
      <c r="V65" s="283"/>
      <c r="W65" s="164"/>
    </row>
    <row r="66" spans="1:23" ht="21.75" customHeight="1">
      <c r="A66" s="147"/>
      <c r="B66" s="299" t="s">
        <v>65</v>
      </c>
      <c r="C66" s="299"/>
      <c r="D66" s="299"/>
      <c r="E66" s="299"/>
      <c r="F66" s="300"/>
      <c r="G66" s="166" t="s">
        <v>417</v>
      </c>
      <c r="H66" s="198">
        <v>0</v>
      </c>
      <c r="I66" s="165">
        <v>0</v>
      </c>
      <c r="J66" s="165">
        <v>0</v>
      </c>
      <c r="K66" s="281"/>
      <c r="L66" s="282"/>
      <c r="M66" s="235">
        <v>489.32299999999998</v>
      </c>
      <c r="N66" s="235">
        <v>158.608</v>
      </c>
      <c r="O66" s="235">
        <v>647.93100000000004</v>
      </c>
      <c r="P66" s="283"/>
      <c r="Q66" s="283"/>
      <c r="R66" s="283"/>
      <c r="S66" s="283"/>
      <c r="T66" s="283"/>
      <c r="U66" s="283"/>
      <c r="V66" s="283"/>
      <c r="W66" s="164"/>
    </row>
    <row r="67" spans="1:23" ht="21.75" customHeight="1">
      <c r="A67" s="147"/>
      <c r="B67" s="299" t="s">
        <v>66</v>
      </c>
      <c r="C67" s="299"/>
      <c r="D67" s="299"/>
      <c r="E67" s="299"/>
      <c r="F67" s="300"/>
      <c r="G67" s="166" t="s">
        <v>495</v>
      </c>
      <c r="H67" s="198">
        <v>0</v>
      </c>
      <c r="I67" s="165">
        <v>0</v>
      </c>
      <c r="J67" s="165">
        <v>0</v>
      </c>
      <c r="K67" s="281"/>
      <c r="L67" s="282"/>
      <c r="M67" s="235">
        <v>125.9</v>
      </c>
      <c r="N67" s="235">
        <v>158.608</v>
      </c>
      <c r="O67" s="235">
        <v>284.50799999999998</v>
      </c>
      <c r="P67" s="283"/>
      <c r="Q67" s="283"/>
      <c r="R67" s="283"/>
      <c r="S67" s="283"/>
      <c r="T67" s="283"/>
      <c r="U67" s="283"/>
      <c r="V67" s="283"/>
      <c r="W67" s="164"/>
    </row>
    <row r="68" spans="1:23" ht="42.75" customHeight="1">
      <c r="A68" s="147"/>
      <c r="B68" s="299" t="s">
        <v>496</v>
      </c>
      <c r="C68" s="299"/>
      <c r="D68" s="299"/>
      <c r="E68" s="299"/>
      <c r="F68" s="300"/>
      <c r="G68" s="166" t="s">
        <v>497</v>
      </c>
      <c r="H68" s="198" t="s">
        <v>500</v>
      </c>
      <c r="I68" s="165">
        <v>10</v>
      </c>
      <c r="J68" s="165">
        <v>3</v>
      </c>
      <c r="K68" s="281"/>
      <c r="L68" s="282"/>
      <c r="M68" s="235">
        <v>125.9</v>
      </c>
      <c r="N68" s="235">
        <v>158.608</v>
      </c>
      <c r="O68" s="235">
        <v>284.50799999999998</v>
      </c>
      <c r="P68" s="283"/>
      <c r="Q68" s="283"/>
      <c r="R68" s="283"/>
      <c r="S68" s="283"/>
      <c r="T68" s="283"/>
      <c r="U68" s="283"/>
      <c r="V68" s="283"/>
      <c r="W68" s="164"/>
    </row>
    <row r="69" spans="1:23" ht="32.25" customHeight="1">
      <c r="A69" s="147"/>
      <c r="B69" s="299" t="s">
        <v>68</v>
      </c>
      <c r="C69" s="299"/>
      <c r="D69" s="299"/>
      <c r="E69" s="299"/>
      <c r="F69" s="300"/>
      <c r="G69" s="166" t="s">
        <v>418</v>
      </c>
      <c r="H69" s="198">
        <v>0</v>
      </c>
      <c r="I69" s="165">
        <v>0</v>
      </c>
      <c r="J69" s="165">
        <v>0</v>
      </c>
      <c r="K69" s="281"/>
      <c r="L69" s="282"/>
      <c r="M69" s="235">
        <v>363.423</v>
      </c>
      <c r="N69" s="235">
        <v>0</v>
      </c>
      <c r="O69" s="235">
        <v>363.423</v>
      </c>
      <c r="P69" s="283"/>
      <c r="Q69" s="283"/>
      <c r="R69" s="283"/>
      <c r="S69" s="283"/>
      <c r="T69" s="283"/>
      <c r="U69" s="283"/>
      <c r="V69" s="283"/>
      <c r="W69" s="164"/>
    </row>
    <row r="70" spans="1:23" ht="12.75" customHeight="1">
      <c r="A70" s="147"/>
      <c r="B70" s="299" t="s">
        <v>419</v>
      </c>
      <c r="C70" s="299"/>
      <c r="D70" s="299"/>
      <c r="E70" s="299"/>
      <c r="F70" s="300"/>
      <c r="G70" s="166" t="s">
        <v>420</v>
      </c>
      <c r="H70" s="198" t="s">
        <v>114</v>
      </c>
      <c r="I70" s="165">
        <v>4</v>
      </c>
      <c r="J70" s="165">
        <v>5</v>
      </c>
      <c r="K70" s="281"/>
      <c r="L70" s="282"/>
      <c r="M70" s="235">
        <v>230.423</v>
      </c>
      <c r="N70" s="235">
        <v>0</v>
      </c>
      <c r="O70" s="235">
        <v>230.423</v>
      </c>
      <c r="P70" s="283"/>
      <c r="Q70" s="283"/>
      <c r="R70" s="283"/>
      <c r="S70" s="283"/>
      <c r="T70" s="283"/>
      <c r="U70" s="283"/>
      <c r="V70" s="283"/>
      <c r="W70" s="164"/>
    </row>
    <row r="71" spans="1:23" ht="12.75" customHeight="1">
      <c r="A71" s="147"/>
      <c r="B71" s="299" t="s">
        <v>419</v>
      </c>
      <c r="C71" s="299"/>
      <c r="D71" s="299"/>
      <c r="E71" s="299"/>
      <c r="F71" s="300"/>
      <c r="G71" s="166" t="s">
        <v>420</v>
      </c>
      <c r="H71" s="198" t="s">
        <v>29</v>
      </c>
      <c r="I71" s="165">
        <v>4</v>
      </c>
      <c r="J71" s="165">
        <v>5</v>
      </c>
      <c r="K71" s="281"/>
      <c r="L71" s="282"/>
      <c r="M71" s="235">
        <v>50</v>
      </c>
      <c r="N71" s="235">
        <v>0</v>
      </c>
      <c r="O71" s="235">
        <v>50</v>
      </c>
      <c r="P71" s="283"/>
      <c r="Q71" s="283"/>
      <c r="R71" s="283"/>
      <c r="S71" s="283"/>
      <c r="T71" s="283"/>
      <c r="U71" s="283"/>
      <c r="V71" s="283"/>
      <c r="W71" s="164"/>
    </row>
    <row r="72" spans="1:23" ht="12.75" customHeight="1">
      <c r="A72" s="147"/>
      <c r="B72" s="299" t="s">
        <v>419</v>
      </c>
      <c r="C72" s="299"/>
      <c r="D72" s="299"/>
      <c r="E72" s="299"/>
      <c r="F72" s="300"/>
      <c r="G72" s="166" t="s">
        <v>420</v>
      </c>
      <c r="H72" s="198" t="s">
        <v>29</v>
      </c>
      <c r="I72" s="165">
        <v>4</v>
      </c>
      <c r="J72" s="165">
        <v>5</v>
      </c>
      <c r="K72" s="281"/>
      <c r="L72" s="282"/>
      <c r="M72" s="235">
        <v>83</v>
      </c>
      <c r="N72" s="235">
        <v>0</v>
      </c>
      <c r="O72" s="235">
        <v>83</v>
      </c>
      <c r="P72" s="283"/>
      <c r="Q72" s="283"/>
      <c r="R72" s="283"/>
      <c r="S72" s="283"/>
      <c r="T72" s="283"/>
      <c r="U72" s="283"/>
      <c r="V72" s="283"/>
      <c r="W72" s="164"/>
    </row>
    <row r="73" spans="1:23" ht="32.25" customHeight="1">
      <c r="A73" s="147"/>
      <c r="B73" s="299" t="s">
        <v>501</v>
      </c>
      <c r="C73" s="299"/>
      <c r="D73" s="299"/>
      <c r="E73" s="299"/>
      <c r="F73" s="300"/>
      <c r="G73" s="166" t="s">
        <v>502</v>
      </c>
      <c r="H73" s="198">
        <v>0</v>
      </c>
      <c r="I73" s="165">
        <v>0</v>
      </c>
      <c r="J73" s="165">
        <v>0</v>
      </c>
      <c r="K73" s="281"/>
      <c r="L73" s="282"/>
      <c r="M73" s="235">
        <v>1887.9</v>
      </c>
      <c r="N73" s="235">
        <v>200</v>
      </c>
      <c r="O73" s="235">
        <v>2087.9</v>
      </c>
      <c r="P73" s="283"/>
      <c r="Q73" s="283"/>
      <c r="R73" s="283"/>
      <c r="S73" s="283"/>
      <c r="T73" s="283"/>
      <c r="U73" s="283"/>
      <c r="V73" s="283"/>
      <c r="W73" s="164"/>
    </row>
    <row r="74" spans="1:23" ht="12.75" customHeight="1">
      <c r="A74" s="147"/>
      <c r="B74" s="299" t="s">
        <v>115</v>
      </c>
      <c r="C74" s="299"/>
      <c r="D74" s="299"/>
      <c r="E74" s="299"/>
      <c r="F74" s="300"/>
      <c r="G74" s="166" t="s">
        <v>516</v>
      </c>
      <c r="H74" s="198">
        <v>0</v>
      </c>
      <c r="I74" s="165">
        <v>0</v>
      </c>
      <c r="J74" s="165">
        <v>0</v>
      </c>
      <c r="K74" s="281"/>
      <c r="L74" s="282"/>
      <c r="M74" s="235">
        <v>200</v>
      </c>
      <c r="N74" s="235">
        <v>0</v>
      </c>
      <c r="O74" s="235">
        <v>200</v>
      </c>
      <c r="P74" s="283"/>
      <c r="Q74" s="283"/>
      <c r="R74" s="283"/>
      <c r="S74" s="283"/>
      <c r="T74" s="283"/>
      <c r="U74" s="283"/>
      <c r="V74" s="283"/>
      <c r="W74" s="164"/>
    </row>
    <row r="75" spans="1:23" ht="12.75" customHeight="1">
      <c r="A75" s="147"/>
      <c r="B75" s="299" t="s">
        <v>100</v>
      </c>
      <c r="C75" s="299"/>
      <c r="D75" s="299"/>
      <c r="E75" s="299"/>
      <c r="F75" s="300"/>
      <c r="G75" s="166" t="s">
        <v>517</v>
      </c>
      <c r="H75" s="198" t="s">
        <v>29</v>
      </c>
      <c r="I75" s="165">
        <v>11</v>
      </c>
      <c r="J75" s="165">
        <v>5</v>
      </c>
      <c r="K75" s="281"/>
      <c r="L75" s="282"/>
      <c r="M75" s="235">
        <v>25</v>
      </c>
      <c r="N75" s="235">
        <v>0</v>
      </c>
      <c r="O75" s="235">
        <v>25</v>
      </c>
      <c r="P75" s="283"/>
      <c r="Q75" s="283"/>
      <c r="R75" s="283"/>
      <c r="S75" s="283"/>
      <c r="T75" s="283"/>
      <c r="U75" s="283"/>
      <c r="V75" s="283"/>
      <c r="W75" s="164"/>
    </row>
    <row r="76" spans="1:23" ht="12.75" customHeight="1">
      <c r="A76" s="147"/>
      <c r="B76" s="299" t="s">
        <v>100</v>
      </c>
      <c r="C76" s="299"/>
      <c r="D76" s="299"/>
      <c r="E76" s="299"/>
      <c r="F76" s="300"/>
      <c r="G76" s="166" t="s">
        <v>517</v>
      </c>
      <c r="H76" s="198" t="s">
        <v>29</v>
      </c>
      <c r="I76" s="165">
        <v>11</v>
      </c>
      <c r="J76" s="165">
        <v>5</v>
      </c>
      <c r="K76" s="281"/>
      <c r="L76" s="282"/>
      <c r="M76" s="235">
        <v>136</v>
      </c>
      <c r="N76" s="235">
        <v>0</v>
      </c>
      <c r="O76" s="235">
        <v>136</v>
      </c>
      <c r="P76" s="283"/>
      <c r="Q76" s="283"/>
      <c r="R76" s="283"/>
      <c r="S76" s="283"/>
      <c r="T76" s="283"/>
      <c r="U76" s="283"/>
      <c r="V76" s="283"/>
      <c r="W76" s="164"/>
    </row>
    <row r="77" spans="1:23" ht="12.75" customHeight="1">
      <c r="A77" s="147"/>
      <c r="B77" s="299" t="s">
        <v>100</v>
      </c>
      <c r="C77" s="299"/>
      <c r="D77" s="299"/>
      <c r="E77" s="299"/>
      <c r="F77" s="300"/>
      <c r="G77" s="166" t="s">
        <v>517</v>
      </c>
      <c r="H77" s="198" t="s">
        <v>28</v>
      </c>
      <c r="I77" s="165">
        <v>11</v>
      </c>
      <c r="J77" s="165">
        <v>5</v>
      </c>
      <c r="K77" s="281"/>
      <c r="L77" s="282"/>
      <c r="M77" s="235">
        <v>20</v>
      </c>
      <c r="N77" s="235">
        <v>0</v>
      </c>
      <c r="O77" s="235">
        <v>20</v>
      </c>
      <c r="P77" s="283"/>
      <c r="Q77" s="283"/>
      <c r="R77" s="283"/>
      <c r="S77" s="283"/>
      <c r="T77" s="283"/>
      <c r="U77" s="283"/>
      <c r="V77" s="283"/>
      <c r="W77" s="164"/>
    </row>
    <row r="78" spans="1:23" ht="12.75" customHeight="1">
      <c r="A78" s="147"/>
      <c r="B78" s="299" t="s">
        <v>100</v>
      </c>
      <c r="C78" s="299"/>
      <c r="D78" s="299"/>
      <c r="E78" s="299"/>
      <c r="F78" s="300"/>
      <c r="G78" s="166" t="s">
        <v>517</v>
      </c>
      <c r="H78" s="198" t="s">
        <v>29</v>
      </c>
      <c r="I78" s="165">
        <v>11</v>
      </c>
      <c r="J78" s="165">
        <v>5</v>
      </c>
      <c r="K78" s="281"/>
      <c r="L78" s="282"/>
      <c r="M78" s="235">
        <v>19</v>
      </c>
      <c r="N78" s="235">
        <v>0</v>
      </c>
      <c r="O78" s="235">
        <v>19</v>
      </c>
      <c r="P78" s="283"/>
      <c r="Q78" s="283"/>
      <c r="R78" s="283"/>
      <c r="S78" s="283"/>
      <c r="T78" s="283"/>
      <c r="U78" s="283"/>
      <c r="V78" s="283"/>
      <c r="W78" s="164"/>
    </row>
    <row r="79" spans="1:23" ht="12.75" customHeight="1">
      <c r="A79" s="147"/>
      <c r="B79" s="299" t="s">
        <v>503</v>
      </c>
      <c r="C79" s="299"/>
      <c r="D79" s="299"/>
      <c r="E79" s="299"/>
      <c r="F79" s="300"/>
      <c r="G79" s="166" t="s">
        <v>504</v>
      </c>
      <c r="H79" s="198">
        <v>0</v>
      </c>
      <c r="I79" s="165">
        <v>0</v>
      </c>
      <c r="J79" s="165">
        <v>0</v>
      </c>
      <c r="K79" s="281"/>
      <c r="L79" s="282"/>
      <c r="M79" s="235">
        <v>1687.9</v>
      </c>
      <c r="N79" s="235">
        <v>200</v>
      </c>
      <c r="O79" s="235">
        <v>1887.9</v>
      </c>
      <c r="P79" s="283"/>
      <c r="Q79" s="283"/>
      <c r="R79" s="283"/>
      <c r="S79" s="283"/>
      <c r="T79" s="283"/>
      <c r="U79" s="283"/>
      <c r="V79" s="283"/>
      <c r="W79" s="164"/>
    </row>
    <row r="80" spans="1:23" ht="12.75" customHeight="1">
      <c r="A80" s="147"/>
      <c r="B80" s="299" t="s">
        <v>100</v>
      </c>
      <c r="C80" s="299"/>
      <c r="D80" s="299"/>
      <c r="E80" s="299"/>
      <c r="F80" s="300"/>
      <c r="G80" s="166" t="s">
        <v>520</v>
      </c>
      <c r="H80" s="198" t="s">
        <v>29</v>
      </c>
      <c r="I80" s="165">
        <v>11</v>
      </c>
      <c r="J80" s="165">
        <v>5</v>
      </c>
      <c r="K80" s="281"/>
      <c r="L80" s="282"/>
      <c r="M80" s="235">
        <v>10</v>
      </c>
      <c r="N80" s="235">
        <v>0</v>
      </c>
      <c r="O80" s="235">
        <v>10</v>
      </c>
      <c r="P80" s="283"/>
      <c r="Q80" s="283"/>
      <c r="R80" s="283"/>
      <c r="S80" s="283"/>
      <c r="T80" s="283"/>
      <c r="U80" s="283"/>
      <c r="V80" s="283"/>
      <c r="W80" s="164"/>
    </row>
    <row r="81" spans="1:23" ht="12.75" customHeight="1">
      <c r="A81" s="147"/>
      <c r="B81" s="299" t="s">
        <v>100</v>
      </c>
      <c r="C81" s="299"/>
      <c r="D81" s="299"/>
      <c r="E81" s="299"/>
      <c r="F81" s="300"/>
      <c r="G81" s="166" t="s">
        <v>520</v>
      </c>
      <c r="H81" s="198" t="s">
        <v>29</v>
      </c>
      <c r="I81" s="165">
        <v>11</v>
      </c>
      <c r="J81" s="165">
        <v>5</v>
      </c>
      <c r="K81" s="281"/>
      <c r="L81" s="282"/>
      <c r="M81" s="235">
        <v>370.5</v>
      </c>
      <c r="N81" s="235">
        <v>0</v>
      </c>
      <c r="O81" s="235">
        <v>370.5</v>
      </c>
      <c r="P81" s="283"/>
      <c r="Q81" s="283"/>
      <c r="R81" s="283"/>
      <c r="S81" s="283"/>
      <c r="T81" s="283"/>
      <c r="U81" s="283"/>
      <c r="V81" s="283"/>
      <c r="W81" s="164"/>
    </row>
    <row r="82" spans="1:23" ht="12.75" customHeight="1">
      <c r="A82" s="147"/>
      <c r="B82" s="299" t="s">
        <v>100</v>
      </c>
      <c r="C82" s="299"/>
      <c r="D82" s="299"/>
      <c r="E82" s="299"/>
      <c r="F82" s="300"/>
      <c r="G82" s="166" t="s">
        <v>520</v>
      </c>
      <c r="H82" s="198" t="s">
        <v>29</v>
      </c>
      <c r="I82" s="165">
        <v>11</v>
      </c>
      <c r="J82" s="165">
        <v>5</v>
      </c>
      <c r="K82" s="281"/>
      <c r="L82" s="282"/>
      <c r="M82" s="235">
        <v>120</v>
      </c>
      <c r="N82" s="235">
        <v>200</v>
      </c>
      <c r="O82" s="235">
        <v>320</v>
      </c>
      <c r="P82" s="283"/>
      <c r="Q82" s="283"/>
      <c r="R82" s="283"/>
      <c r="S82" s="283"/>
      <c r="T82" s="283"/>
      <c r="U82" s="283"/>
      <c r="V82" s="283"/>
      <c r="W82" s="164"/>
    </row>
    <row r="83" spans="1:23" ht="32.25" customHeight="1">
      <c r="A83" s="147"/>
      <c r="B83" s="299" t="s">
        <v>505</v>
      </c>
      <c r="C83" s="299"/>
      <c r="D83" s="299"/>
      <c r="E83" s="299"/>
      <c r="F83" s="300"/>
      <c r="G83" s="166" t="s">
        <v>506</v>
      </c>
      <c r="H83" s="198" t="s">
        <v>500</v>
      </c>
      <c r="I83" s="165">
        <v>10</v>
      </c>
      <c r="J83" s="165">
        <v>3</v>
      </c>
      <c r="K83" s="281"/>
      <c r="L83" s="282"/>
      <c r="M83" s="235">
        <v>1187.4000000000001</v>
      </c>
      <c r="N83" s="235">
        <v>0</v>
      </c>
      <c r="O83" s="235">
        <v>1187.4000000000001</v>
      </c>
      <c r="P83" s="283"/>
      <c r="Q83" s="283"/>
      <c r="R83" s="283"/>
      <c r="S83" s="283"/>
      <c r="T83" s="283"/>
      <c r="U83" s="283"/>
      <c r="V83" s="283"/>
      <c r="W83" s="164"/>
    </row>
    <row r="84" spans="1:23" ht="32.25" customHeight="1">
      <c r="A84" s="147"/>
      <c r="B84" s="299" t="s">
        <v>391</v>
      </c>
      <c r="C84" s="299"/>
      <c r="D84" s="299"/>
      <c r="E84" s="299"/>
      <c r="F84" s="300"/>
      <c r="G84" s="166" t="s">
        <v>392</v>
      </c>
      <c r="H84" s="198">
        <v>0</v>
      </c>
      <c r="I84" s="165">
        <v>0</v>
      </c>
      <c r="J84" s="165">
        <v>0</v>
      </c>
      <c r="K84" s="281"/>
      <c r="L84" s="282"/>
      <c r="M84" s="235">
        <v>238.5</v>
      </c>
      <c r="N84" s="235">
        <v>0</v>
      </c>
      <c r="O84" s="235">
        <v>238.5</v>
      </c>
      <c r="P84" s="283"/>
      <c r="Q84" s="283"/>
      <c r="R84" s="283"/>
      <c r="S84" s="283"/>
      <c r="T84" s="283"/>
      <c r="U84" s="283"/>
      <c r="V84" s="283"/>
      <c r="W84" s="164"/>
    </row>
    <row r="85" spans="1:23" ht="42.75" customHeight="1">
      <c r="A85" s="147"/>
      <c r="B85" s="299" t="s">
        <v>88</v>
      </c>
      <c r="C85" s="299"/>
      <c r="D85" s="299"/>
      <c r="E85" s="299"/>
      <c r="F85" s="300"/>
      <c r="G85" s="166" t="s">
        <v>393</v>
      </c>
      <c r="H85" s="198" t="s">
        <v>29</v>
      </c>
      <c r="I85" s="165">
        <v>9</v>
      </c>
      <c r="J85" s="165">
        <v>9</v>
      </c>
      <c r="K85" s="281"/>
      <c r="L85" s="282"/>
      <c r="M85" s="235">
        <v>15.5</v>
      </c>
      <c r="N85" s="235">
        <v>0</v>
      </c>
      <c r="O85" s="235">
        <v>15.5</v>
      </c>
      <c r="P85" s="283"/>
      <c r="Q85" s="283"/>
      <c r="R85" s="283"/>
      <c r="S85" s="283"/>
      <c r="T85" s="283"/>
      <c r="U85" s="283"/>
      <c r="V85" s="283"/>
      <c r="W85" s="164"/>
    </row>
    <row r="86" spans="1:23" ht="42.75" customHeight="1">
      <c r="A86" s="147"/>
      <c r="B86" s="299" t="s">
        <v>88</v>
      </c>
      <c r="C86" s="299"/>
      <c r="D86" s="299"/>
      <c r="E86" s="299"/>
      <c r="F86" s="300"/>
      <c r="G86" s="166" t="s">
        <v>393</v>
      </c>
      <c r="H86" s="198" t="s">
        <v>29</v>
      </c>
      <c r="I86" s="165">
        <v>9</v>
      </c>
      <c r="J86" s="165">
        <v>9</v>
      </c>
      <c r="K86" s="281"/>
      <c r="L86" s="282"/>
      <c r="M86" s="235">
        <v>100</v>
      </c>
      <c r="N86" s="235">
        <v>0</v>
      </c>
      <c r="O86" s="235">
        <v>100</v>
      </c>
      <c r="P86" s="283"/>
      <c r="Q86" s="283"/>
      <c r="R86" s="283"/>
      <c r="S86" s="283"/>
      <c r="T86" s="283"/>
      <c r="U86" s="283"/>
      <c r="V86" s="283"/>
      <c r="W86" s="164"/>
    </row>
    <row r="87" spans="1:23" ht="42.75" customHeight="1">
      <c r="A87" s="147"/>
      <c r="B87" s="299" t="s">
        <v>88</v>
      </c>
      <c r="C87" s="299"/>
      <c r="D87" s="299"/>
      <c r="E87" s="299"/>
      <c r="F87" s="300"/>
      <c r="G87" s="166" t="s">
        <v>393</v>
      </c>
      <c r="H87" s="198" t="s">
        <v>29</v>
      </c>
      <c r="I87" s="165">
        <v>1</v>
      </c>
      <c r="J87" s="165">
        <v>13</v>
      </c>
      <c r="K87" s="281"/>
      <c r="L87" s="282"/>
      <c r="M87" s="235">
        <v>15</v>
      </c>
      <c r="N87" s="235">
        <v>-15</v>
      </c>
      <c r="O87" s="235">
        <v>0</v>
      </c>
      <c r="P87" s="283"/>
      <c r="Q87" s="283"/>
      <c r="R87" s="283"/>
      <c r="S87" s="283"/>
      <c r="T87" s="283"/>
      <c r="U87" s="283"/>
      <c r="V87" s="283"/>
      <c r="W87" s="164"/>
    </row>
    <row r="88" spans="1:23" ht="42.75" customHeight="1">
      <c r="A88" s="147"/>
      <c r="B88" s="299" t="s">
        <v>88</v>
      </c>
      <c r="C88" s="299"/>
      <c r="D88" s="299"/>
      <c r="E88" s="299"/>
      <c r="F88" s="300"/>
      <c r="G88" s="166" t="s">
        <v>393</v>
      </c>
      <c r="H88" s="198" t="s">
        <v>29</v>
      </c>
      <c r="I88" s="165">
        <v>9</v>
      </c>
      <c r="J88" s="165">
        <v>9</v>
      </c>
      <c r="K88" s="281"/>
      <c r="L88" s="282"/>
      <c r="M88" s="235">
        <v>0</v>
      </c>
      <c r="N88" s="235">
        <v>15</v>
      </c>
      <c r="O88" s="235">
        <v>15</v>
      </c>
      <c r="P88" s="283"/>
      <c r="Q88" s="283"/>
      <c r="R88" s="283"/>
      <c r="S88" s="283"/>
      <c r="T88" s="283"/>
      <c r="U88" s="283"/>
      <c r="V88" s="283"/>
      <c r="W88" s="164"/>
    </row>
    <row r="89" spans="1:23" ht="42.75" customHeight="1">
      <c r="A89" s="147"/>
      <c r="B89" s="299" t="s">
        <v>88</v>
      </c>
      <c r="C89" s="299"/>
      <c r="D89" s="299"/>
      <c r="E89" s="299"/>
      <c r="F89" s="300"/>
      <c r="G89" s="166" t="s">
        <v>393</v>
      </c>
      <c r="H89" s="198" t="s">
        <v>29</v>
      </c>
      <c r="I89" s="165">
        <v>9</v>
      </c>
      <c r="J89" s="165">
        <v>9</v>
      </c>
      <c r="K89" s="281"/>
      <c r="L89" s="282"/>
      <c r="M89" s="235">
        <v>108</v>
      </c>
      <c r="N89" s="235">
        <v>0</v>
      </c>
      <c r="O89" s="235">
        <v>108</v>
      </c>
      <c r="P89" s="283"/>
      <c r="Q89" s="283"/>
      <c r="R89" s="283"/>
      <c r="S89" s="283"/>
      <c r="T89" s="283"/>
      <c r="U89" s="283"/>
      <c r="V89" s="283"/>
      <c r="W89" s="164"/>
    </row>
    <row r="90" spans="1:23" ht="21.75" customHeight="1">
      <c r="A90" s="147"/>
      <c r="B90" s="299" t="s">
        <v>434</v>
      </c>
      <c r="C90" s="299"/>
      <c r="D90" s="299"/>
      <c r="E90" s="299"/>
      <c r="F90" s="300"/>
      <c r="G90" s="166" t="s">
        <v>435</v>
      </c>
      <c r="H90" s="198">
        <v>0</v>
      </c>
      <c r="I90" s="165">
        <v>0</v>
      </c>
      <c r="J90" s="165">
        <v>0</v>
      </c>
      <c r="K90" s="281"/>
      <c r="L90" s="282"/>
      <c r="M90" s="235">
        <v>304986.946</v>
      </c>
      <c r="N90" s="235">
        <v>14175.404</v>
      </c>
      <c r="O90" s="235">
        <v>319162.34999999998</v>
      </c>
      <c r="P90" s="283"/>
      <c r="Q90" s="283"/>
      <c r="R90" s="283"/>
      <c r="S90" s="283"/>
      <c r="T90" s="283"/>
      <c r="U90" s="283"/>
      <c r="V90" s="283"/>
      <c r="W90" s="164"/>
    </row>
    <row r="91" spans="1:23" ht="12.75" customHeight="1">
      <c r="A91" s="147"/>
      <c r="B91" s="299" t="s">
        <v>436</v>
      </c>
      <c r="C91" s="299"/>
      <c r="D91" s="299"/>
      <c r="E91" s="299"/>
      <c r="F91" s="300"/>
      <c r="G91" s="166" t="s">
        <v>437</v>
      </c>
      <c r="H91" s="198">
        <v>0</v>
      </c>
      <c r="I91" s="165">
        <v>0</v>
      </c>
      <c r="J91" s="165">
        <v>0</v>
      </c>
      <c r="K91" s="281"/>
      <c r="L91" s="282"/>
      <c r="M91" s="235">
        <v>94938.797000000006</v>
      </c>
      <c r="N91" s="235">
        <v>6386.1319999999996</v>
      </c>
      <c r="O91" s="235">
        <v>101324.929</v>
      </c>
      <c r="P91" s="283"/>
      <c r="Q91" s="283"/>
      <c r="R91" s="283"/>
      <c r="S91" s="283"/>
      <c r="T91" s="283"/>
      <c r="U91" s="283"/>
      <c r="V91" s="283"/>
      <c r="W91" s="164"/>
    </row>
    <row r="92" spans="1:23" ht="21.75" customHeight="1">
      <c r="A92" s="147"/>
      <c r="B92" s="299" t="s">
        <v>71</v>
      </c>
      <c r="C92" s="299"/>
      <c r="D92" s="299"/>
      <c r="E92" s="299"/>
      <c r="F92" s="300"/>
      <c r="G92" s="166" t="s">
        <v>440</v>
      </c>
      <c r="H92" s="198" t="s">
        <v>12</v>
      </c>
      <c r="I92" s="165">
        <v>7</v>
      </c>
      <c r="J92" s="165">
        <v>1</v>
      </c>
      <c r="K92" s="281"/>
      <c r="L92" s="282"/>
      <c r="M92" s="235">
        <v>91292.797000000006</v>
      </c>
      <c r="N92" s="235">
        <v>6386.1319999999996</v>
      </c>
      <c r="O92" s="235">
        <v>97678.929000000004</v>
      </c>
      <c r="P92" s="283"/>
      <c r="Q92" s="283"/>
      <c r="R92" s="283"/>
      <c r="S92" s="283"/>
      <c r="T92" s="283"/>
      <c r="U92" s="283"/>
      <c r="V92" s="283"/>
      <c r="W92" s="164"/>
    </row>
    <row r="93" spans="1:23" ht="53.25" customHeight="1">
      <c r="A93" s="147"/>
      <c r="B93" s="299" t="s">
        <v>77</v>
      </c>
      <c r="C93" s="299"/>
      <c r="D93" s="299"/>
      <c r="E93" s="299"/>
      <c r="F93" s="300"/>
      <c r="G93" s="166" t="s">
        <v>511</v>
      </c>
      <c r="H93" s="198" t="s">
        <v>49</v>
      </c>
      <c r="I93" s="165">
        <v>10</v>
      </c>
      <c r="J93" s="165">
        <v>4</v>
      </c>
      <c r="K93" s="281"/>
      <c r="L93" s="282"/>
      <c r="M93" s="235">
        <v>3646</v>
      </c>
      <c r="N93" s="235">
        <v>0</v>
      </c>
      <c r="O93" s="235">
        <v>3646</v>
      </c>
      <c r="P93" s="283"/>
      <c r="Q93" s="283"/>
      <c r="R93" s="283"/>
      <c r="S93" s="283"/>
      <c r="T93" s="283"/>
      <c r="U93" s="283"/>
      <c r="V93" s="283"/>
      <c r="W93" s="164"/>
    </row>
    <row r="94" spans="1:23" ht="12.75" customHeight="1">
      <c r="A94" s="147"/>
      <c r="B94" s="299" t="s">
        <v>73</v>
      </c>
      <c r="C94" s="299"/>
      <c r="D94" s="299"/>
      <c r="E94" s="299"/>
      <c r="F94" s="300"/>
      <c r="G94" s="166" t="s">
        <v>441</v>
      </c>
      <c r="H94" s="198">
        <v>0</v>
      </c>
      <c r="I94" s="165">
        <v>0</v>
      </c>
      <c r="J94" s="165">
        <v>0</v>
      </c>
      <c r="K94" s="281"/>
      <c r="L94" s="282"/>
      <c r="M94" s="235">
        <v>173174.429</v>
      </c>
      <c r="N94" s="235">
        <v>3098.19</v>
      </c>
      <c r="O94" s="235">
        <v>176272.61900000001</v>
      </c>
      <c r="P94" s="283"/>
      <c r="Q94" s="283"/>
      <c r="R94" s="283"/>
      <c r="S94" s="283"/>
      <c r="T94" s="283"/>
      <c r="U94" s="283"/>
      <c r="V94" s="283"/>
      <c r="W94" s="164"/>
    </row>
    <row r="95" spans="1:23" ht="53.25" customHeight="1">
      <c r="A95" s="147"/>
      <c r="B95" s="299" t="s">
        <v>165</v>
      </c>
      <c r="C95" s="299"/>
      <c r="D95" s="299"/>
      <c r="E95" s="299"/>
      <c r="F95" s="300"/>
      <c r="G95" s="166" t="s">
        <v>444</v>
      </c>
      <c r="H95" s="198" t="s">
        <v>12</v>
      </c>
      <c r="I95" s="165">
        <v>7</v>
      </c>
      <c r="J95" s="165">
        <v>2</v>
      </c>
      <c r="K95" s="281"/>
      <c r="L95" s="282"/>
      <c r="M95" s="235">
        <v>173174.429</v>
      </c>
      <c r="N95" s="235">
        <v>3098.19</v>
      </c>
      <c r="O95" s="235">
        <v>176272.61900000001</v>
      </c>
      <c r="P95" s="283"/>
      <c r="Q95" s="283"/>
      <c r="R95" s="283"/>
      <c r="S95" s="283"/>
      <c r="T95" s="283"/>
      <c r="U95" s="283"/>
      <c r="V95" s="283"/>
      <c r="W95" s="164"/>
    </row>
    <row r="96" spans="1:23" ht="12.75" customHeight="1">
      <c r="A96" s="147"/>
      <c r="B96" s="299" t="s">
        <v>446</v>
      </c>
      <c r="C96" s="299"/>
      <c r="D96" s="299"/>
      <c r="E96" s="299"/>
      <c r="F96" s="300"/>
      <c r="G96" s="166" t="s">
        <v>447</v>
      </c>
      <c r="H96" s="198">
        <v>0</v>
      </c>
      <c r="I96" s="165">
        <v>0</v>
      </c>
      <c r="J96" s="165">
        <v>0</v>
      </c>
      <c r="K96" s="281"/>
      <c r="L96" s="282"/>
      <c r="M96" s="235">
        <v>18216.998</v>
      </c>
      <c r="N96" s="235">
        <v>2605.7460000000001</v>
      </c>
      <c r="O96" s="235">
        <v>20822.743999999999</v>
      </c>
      <c r="P96" s="283"/>
      <c r="Q96" s="283"/>
      <c r="R96" s="283"/>
      <c r="S96" s="283"/>
      <c r="T96" s="283"/>
      <c r="U96" s="283"/>
      <c r="V96" s="283"/>
      <c r="W96" s="164"/>
    </row>
    <row r="97" spans="1:23" ht="21.75" customHeight="1">
      <c r="A97" s="147"/>
      <c r="B97" s="299" t="s">
        <v>6</v>
      </c>
      <c r="C97" s="299"/>
      <c r="D97" s="299"/>
      <c r="E97" s="299"/>
      <c r="F97" s="300"/>
      <c r="G97" s="166" t="s">
        <v>448</v>
      </c>
      <c r="H97" s="198" t="s">
        <v>12</v>
      </c>
      <c r="I97" s="165">
        <v>7</v>
      </c>
      <c r="J97" s="165">
        <v>3</v>
      </c>
      <c r="K97" s="281"/>
      <c r="L97" s="282"/>
      <c r="M97" s="235">
        <v>18216.998</v>
      </c>
      <c r="N97" s="235">
        <v>2605.7460000000001</v>
      </c>
      <c r="O97" s="235">
        <v>20822.743999999999</v>
      </c>
      <c r="P97" s="283"/>
      <c r="Q97" s="283"/>
      <c r="R97" s="283"/>
      <c r="S97" s="283"/>
      <c r="T97" s="283"/>
      <c r="U97" s="283"/>
      <c r="V97" s="283"/>
      <c r="W97" s="164"/>
    </row>
    <row r="98" spans="1:23" ht="12.75" customHeight="1">
      <c r="A98" s="147"/>
      <c r="B98" s="299" t="s">
        <v>74</v>
      </c>
      <c r="C98" s="299"/>
      <c r="D98" s="299"/>
      <c r="E98" s="299"/>
      <c r="F98" s="300"/>
      <c r="G98" s="166" t="s">
        <v>452</v>
      </c>
      <c r="H98" s="198">
        <v>0</v>
      </c>
      <c r="I98" s="165">
        <v>0</v>
      </c>
      <c r="J98" s="165">
        <v>0</v>
      </c>
      <c r="K98" s="281"/>
      <c r="L98" s="282"/>
      <c r="M98" s="235">
        <v>1910.1</v>
      </c>
      <c r="N98" s="235">
        <v>0</v>
      </c>
      <c r="O98" s="235">
        <v>1910.1</v>
      </c>
      <c r="P98" s="283"/>
      <c r="Q98" s="283"/>
      <c r="R98" s="283"/>
      <c r="S98" s="283"/>
      <c r="T98" s="283"/>
      <c r="U98" s="283"/>
      <c r="V98" s="283"/>
      <c r="W98" s="164"/>
    </row>
    <row r="99" spans="1:23" ht="12.75" customHeight="1">
      <c r="A99" s="147"/>
      <c r="B99" s="299" t="s">
        <v>75</v>
      </c>
      <c r="C99" s="299"/>
      <c r="D99" s="299"/>
      <c r="E99" s="299"/>
      <c r="F99" s="300"/>
      <c r="G99" s="166" t="s">
        <v>453</v>
      </c>
      <c r="H99" s="198" t="s">
        <v>12</v>
      </c>
      <c r="I99" s="165">
        <v>7</v>
      </c>
      <c r="J99" s="165">
        <v>7</v>
      </c>
      <c r="K99" s="281"/>
      <c r="L99" s="282"/>
      <c r="M99" s="235">
        <v>1910.1</v>
      </c>
      <c r="N99" s="235">
        <v>0</v>
      </c>
      <c r="O99" s="235">
        <v>1910.1</v>
      </c>
      <c r="P99" s="283"/>
      <c r="Q99" s="283"/>
      <c r="R99" s="283"/>
      <c r="S99" s="283"/>
      <c r="T99" s="283"/>
      <c r="U99" s="283"/>
      <c r="V99" s="283"/>
      <c r="W99" s="164"/>
    </row>
    <row r="100" spans="1:23" ht="21.75" customHeight="1">
      <c r="A100" s="147"/>
      <c r="B100" s="299" t="s">
        <v>454</v>
      </c>
      <c r="C100" s="299"/>
      <c r="D100" s="299"/>
      <c r="E100" s="299"/>
      <c r="F100" s="300"/>
      <c r="G100" s="166" t="s">
        <v>455</v>
      </c>
      <c r="H100" s="198">
        <v>0</v>
      </c>
      <c r="I100" s="165">
        <v>0</v>
      </c>
      <c r="J100" s="165">
        <v>0</v>
      </c>
      <c r="K100" s="281"/>
      <c r="L100" s="282"/>
      <c r="M100" s="235">
        <v>15802.822</v>
      </c>
      <c r="N100" s="235">
        <v>2085.3359999999998</v>
      </c>
      <c r="O100" s="235">
        <v>17888.157999999999</v>
      </c>
      <c r="P100" s="283"/>
      <c r="Q100" s="283"/>
      <c r="R100" s="283"/>
      <c r="S100" s="283"/>
      <c r="T100" s="283"/>
      <c r="U100" s="283"/>
      <c r="V100" s="283"/>
      <c r="W100" s="164"/>
    </row>
    <row r="101" spans="1:23" ht="32.25" customHeight="1">
      <c r="A101" s="147"/>
      <c r="B101" s="299" t="s">
        <v>64</v>
      </c>
      <c r="C101" s="299"/>
      <c r="D101" s="299"/>
      <c r="E101" s="299"/>
      <c r="F101" s="300"/>
      <c r="G101" s="166" t="s">
        <v>456</v>
      </c>
      <c r="H101" s="198" t="s">
        <v>40</v>
      </c>
      <c r="I101" s="165">
        <v>7</v>
      </c>
      <c r="J101" s="165">
        <v>9</v>
      </c>
      <c r="K101" s="281"/>
      <c r="L101" s="282"/>
      <c r="M101" s="235">
        <v>1159.4349999999999</v>
      </c>
      <c r="N101" s="235">
        <v>110.422</v>
      </c>
      <c r="O101" s="235">
        <v>1269.857</v>
      </c>
      <c r="P101" s="283"/>
      <c r="Q101" s="283"/>
      <c r="R101" s="283"/>
      <c r="S101" s="283"/>
      <c r="T101" s="283"/>
      <c r="U101" s="283"/>
      <c r="V101" s="283"/>
      <c r="W101" s="164"/>
    </row>
    <row r="102" spans="1:23" ht="32.25" customHeight="1">
      <c r="A102" s="147"/>
      <c r="B102" s="299" t="s">
        <v>64</v>
      </c>
      <c r="C102" s="299"/>
      <c r="D102" s="299"/>
      <c r="E102" s="299"/>
      <c r="F102" s="300"/>
      <c r="G102" s="166" t="s">
        <v>456</v>
      </c>
      <c r="H102" s="198" t="s">
        <v>41</v>
      </c>
      <c r="I102" s="165">
        <v>7</v>
      </c>
      <c r="J102" s="165">
        <v>9</v>
      </c>
      <c r="K102" s="281"/>
      <c r="L102" s="282"/>
      <c r="M102" s="235">
        <v>20</v>
      </c>
      <c r="N102" s="235">
        <v>0</v>
      </c>
      <c r="O102" s="235">
        <v>20</v>
      </c>
      <c r="P102" s="283"/>
      <c r="Q102" s="283"/>
      <c r="R102" s="283"/>
      <c r="S102" s="283"/>
      <c r="T102" s="283"/>
      <c r="U102" s="283"/>
      <c r="V102" s="283"/>
      <c r="W102" s="164"/>
    </row>
    <row r="103" spans="1:23" ht="32.25" customHeight="1">
      <c r="A103" s="147"/>
      <c r="B103" s="299" t="s">
        <v>64</v>
      </c>
      <c r="C103" s="299"/>
      <c r="D103" s="299"/>
      <c r="E103" s="299"/>
      <c r="F103" s="300"/>
      <c r="G103" s="166" t="s">
        <v>456</v>
      </c>
      <c r="H103" s="198" t="s">
        <v>42</v>
      </c>
      <c r="I103" s="165">
        <v>7</v>
      </c>
      <c r="J103" s="165">
        <v>9</v>
      </c>
      <c r="K103" s="281"/>
      <c r="L103" s="282"/>
      <c r="M103" s="235">
        <v>350.149</v>
      </c>
      <c r="N103" s="235">
        <v>33.347999999999999</v>
      </c>
      <c r="O103" s="235">
        <v>383.49700000000001</v>
      </c>
      <c r="P103" s="283"/>
      <c r="Q103" s="283"/>
      <c r="R103" s="283"/>
      <c r="S103" s="283"/>
      <c r="T103" s="283"/>
      <c r="U103" s="283"/>
      <c r="V103" s="283"/>
      <c r="W103" s="164"/>
    </row>
    <row r="104" spans="1:23" ht="32.25" customHeight="1">
      <c r="A104" s="147"/>
      <c r="B104" s="299" t="s">
        <v>64</v>
      </c>
      <c r="C104" s="299"/>
      <c r="D104" s="299"/>
      <c r="E104" s="299"/>
      <c r="F104" s="300"/>
      <c r="G104" s="166" t="s">
        <v>456</v>
      </c>
      <c r="H104" s="198" t="s">
        <v>29</v>
      </c>
      <c r="I104" s="165">
        <v>7</v>
      </c>
      <c r="J104" s="165">
        <v>9</v>
      </c>
      <c r="K104" s="281"/>
      <c r="L104" s="282"/>
      <c r="M104" s="235">
        <v>2.5499999999999998</v>
      </c>
      <c r="N104" s="235">
        <v>0</v>
      </c>
      <c r="O104" s="235">
        <v>2.5499999999999998</v>
      </c>
      <c r="P104" s="283"/>
      <c r="Q104" s="283"/>
      <c r="R104" s="283"/>
      <c r="S104" s="283"/>
      <c r="T104" s="283"/>
      <c r="U104" s="283"/>
      <c r="V104" s="283"/>
      <c r="W104" s="164"/>
    </row>
    <row r="105" spans="1:23" ht="32.25" customHeight="1">
      <c r="A105" s="147"/>
      <c r="B105" s="299" t="s">
        <v>64</v>
      </c>
      <c r="C105" s="299"/>
      <c r="D105" s="299"/>
      <c r="E105" s="299"/>
      <c r="F105" s="300"/>
      <c r="G105" s="166" t="s">
        <v>456</v>
      </c>
      <c r="H105" s="198" t="s">
        <v>29</v>
      </c>
      <c r="I105" s="165">
        <v>7</v>
      </c>
      <c r="J105" s="165">
        <v>9</v>
      </c>
      <c r="K105" s="281"/>
      <c r="L105" s="282"/>
      <c r="M105" s="235">
        <v>15</v>
      </c>
      <c r="N105" s="235">
        <v>0</v>
      </c>
      <c r="O105" s="235">
        <v>15</v>
      </c>
      <c r="P105" s="283"/>
      <c r="Q105" s="283"/>
      <c r="R105" s="283"/>
      <c r="S105" s="283"/>
      <c r="T105" s="283"/>
      <c r="U105" s="283"/>
      <c r="V105" s="283"/>
      <c r="W105" s="164"/>
    </row>
    <row r="106" spans="1:23" ht="21.75" customHeight="1">
      <c r="A106" s="147"/>
      <c r="B106" s="299" t="s">
        <v>60</v>
      </c>
      <c r="C106" s="299"/>
      <c r="D106" s="299"/>
      <c r="E106" s="299"/>
      <c r="F106" s="300"/>
      <c r="G106" s="166" t="s">
        <v>457</v>
      </c>
      <c r="H106" s="198" t="s">
        <v>21</v>
      </c>
      <c r="I106" s="165">
        <v>7</v>
      </c>
      <c r="J106" s="165">
        <v>9</v>
      </c>
      <c r="K106" s="281"/>
      <c r="L106" s="282"/>
      <c r="M106" s="235">
        <v>9941.4549999999999</v>
      </c>
      <c r="N106" s="235">
        <v>1491.2180000000001</v>
      </c>
      <c r="O106" s="235">
        <v>11432.673000000001</v>
      </c>
      <c r="P106" s="283"/>
      <c r="Q106" s="283"/>
      <c r="R106" s="283"/>
      <c r="S106" s="283"/>
      <c r="T106" s="283"/>
      <c r="U106" s="283"/>
      <c r="V106" s="283"/>
      <c r="W106" s="164"/>
    </row>
    <row r="107" spans="1:23" ht="21.75" customHeight="1">
      <c r="A107" s="147"/>
      <c r="B107" s="299" t="s">
        <v>60</v>
      </c>
      <c r="C107" s="299"/>
      <c r="D107" s="299"/>
      <c r="E107" s="299"/>
      <c r="F107" s="300"/>
      <c r="G107" s="166" t="s">
        <v>457</v>
      </c>
      <c r="H107" s="198" t="s">
        <v>22</v>
      </c>
      <c r="I107" s="165">
        <v>7</v>
      </c>
      <c r="J107" s="165">
        <v>9</v>
      </c>
      <c r="K107" s="281"/>
      <c r="L107" s="282"/>
      <c r="M107" s="235">
        <v>20</v>
      </c>
      <c r="N107" s="235">
        <v>0</v>
      </c>
      <c r="O107" s="235">
        <v>20</v>
      </c>
      <c r="P107" s="283"/>
      <c r="Q107" s="283"/>
      <c r="R107" s="283"/>
      <c r="S107" s="283"/>
      <c r="T107" s="283"/>
      <c r="U107" s="283"/>
      <c r="V107" s="283"/>
      <c r="W107" s="164"/>
    </row>
    <row r="108" spans="1:23" ht="21.75" customHeight="1">
      <c r="A108" s="147"/>
      <c r="B108" s="299" t="s">
        <v>60</v>
      </c>
      <c r="C108" s="299"/>
      <c r="D108" s="299"/>
      <c r="E108" s="299"/>
      <c r="F108" s="300"/>
      <c r="G108" s="166" t="s">
        <v>457</v>
      </c>
      <c r="H108" s="198" t="s">
        <v>23</v>
      </c>
      <c r="I108" s="165">
        <v>7</v>
      </c>
      <c r="J108" s="165">
        <v>9</v>
      </c>
      <c r="K108" s="281"/>
      <c r="L108" s="282"/>
      <c r="M108" s="235">
        <v>3002.7269999999999</v>
      </c>
      <c r="N108" s="235">
        <v>450.34800000000001</v>
      </c>
      <c r="O108" s="235">
        <v>3453.0749999999998</v>
      </c>
      <c r="P108" s="283"/>
      <c r="Q108" s="283"/>
      <c r="R108" s="283"/>
      <c r="S108" s="283"/>
      <c r="T108" s="283"/>
      <c r="U108" s="283"/>
      <c r="V108" s="283"/>
      <c r="W108" s="164"/>
    </row>
    <row r="109" spans="1:23" ht="21.75" customHeight="1">
      <c r="A109" s="147"/>
      <c r="B109" s="299" t="s">
        <v>60</v>
      </c>
      <c r="C109" s="299"/>
      <c r="D109" s="299"/>
      <c r="E109" s="299"/>
      <c r="F109" s="300"/>
      <c r="G109" s="166" t="s">
        <v>457</v>
      </c>
      <c r="H109" s="198" t="s">
        <v>28</v>
      </c>
      <c r="I109" s="165">
        <v>7</v>
      </c>
      <c r="J109" s="165">
        <v>9</v>
      </c>
      <c r="K109" s="281"/>
      <c r="L109" s="282"/>
      <c r="M109" s="235">
        <v>104</v>
      </c>
      <c r="N109" s="235">
        <v>0</v>
      </c>
      <c r="O109" s="235">
        <v>104</v>
      </c>
      <c r="P109" s="283"/>
      <c r="Q109" s="283"/>
      <c r="R109" s="283"/>
      <c r="S109" s="283"/>
      <c r="T109" s="283"/>
      <c r="U109" s="283"/>
      <c r="V109" s="283"/>
      <c r="W109" s="164"/>
    </row>
    <row r="110" spans="1:23" ht="21.75" customHeight="1">
      <c r="A110" s="147"/>
      <c r="B110" s="299" t="s">
        <v>60</v>
      </c>
      <c r="C110" s="299"/>
      <c r="D110" s="299"/>
      <c r="E110" s="299"/>
      <c r="F110" s="300"/>
      <c r="G110" s="166" t="s">
        <v>457</v>
      </c>
      <c r="H110" s="198" t="s">
        <v>29</v>
      </c>
      <c r="I110" s="165">
        <v>7</v>
      </c>
      <c r="J110" s="165">
        <v>9</v>
      </c>
      <c r="K110" s="281"/>
      <c r="L110" s="282"/>
      <c r="M110" s="235">
        <v>35.28</v>
      </c>
      <c r="N110" s="235">
        <v>0</v>
      </c>
      <c r="O110" s="235">
        <v>35.28</v>
      </c>
      <c r="P110" s="283"/>
      <c r="Q110" s="283"/>
      <c r="R110" s="283"/>
      <c r="S110" s="283"/>
      <c r="T110" s="283"/>
      <c r="U110" s="283"/>
      <c r="V110" s="283"/>
      <c r="W110" s="164"/>
    </row>
    <row r="111" spans="1:23" ht="21.75" customHeight="1">
      <c r="A111" s="147"/>
      <c r="B111" s="299" t="s">
        <v>60</v>
      </c>
      <c r="C111" s="299"/>
      <c r="D111" s="299"/>
      <c r="E111" s="299"/>
      <c r="F111" s="300"/>
      <c r="G111" s="166" t="s">
        <v>457</v>
      </c>
      <c r="H111" s="198" t="s">
        <v>29</v>
      </c>
      <c r="I111" s="165">
        <v>7</v>
      </c>
      <c r="J111" s="165">
        <v>9</v>
      </c>
      <c r="K111" s="281"/>
      <c r="L111" s="282"/>
      <c r="M111" s="235">
        <v>75.533000000000001</v>
      </c>
      <c r="N111" s="235">
        <v>0</v>
      </c>
      <c r="O111" s="235">
        <v>75.533000000000001</v>
      </c>
      <c r="P111" s="283"/>
      <c r="Q111" s="283"/>
      <c r="R111" s="283"/>
      <c r="S111" s="283"/>
      <c r="T111" s="283"/>
      <c r="U111" s="283"/>
      <c r="V111" s="283"/>
      <c r="W111" s="164"/>
    </row>
    <row r="112" spans="1:23" ht="21.75" customHeight="1">
      <c r="A112" s="147"/>
      <c r="B112" s="299" t="s">
        <v>60</v>
      </c>
      <c r="C112" s="299"/>
      <c r="D112" s="299"/>
      <c r="E112" s="299"/>
      <c r="F112" s="300"/>
      <c r="G112" s="166" t="s">
        <v>457</v>
      </c>
      <c r="H112" s="198" t="s">
        <v>29</v>
      </c>
      <c r="I112" s="165">
        <v>7</v>
      </c>
      <c r="J112" s="165">
        <v>9</v>
      </c>
      <c r="K112" s="281"/>
      <c r="L112" s="282"/>
      <c r="M112" s="235">
        <v>231.7</v>
      </c>
      <c r="N112" s="235">
        <v>0</v>
      </c>
      <c r="O112" s="235">
        <v>231.7</v>
      </c>
      <c r="P112" s="283"/>
      <c r="Q112" s="283"/>
      <c r="R112" s="283"/>
      <c r="S112" s="283"/>
      <c r="T112" s="283"/>
      <c r="U112" s="283"/>
      <c r="V112" s="283"/>
      <c r="W112" s="164"/>
    </row>
    <row r="113" spans="1:23" ht="21.75" customHeight="1">
      <c r="A113" s="147"/>
      <c r="B113" s="299" t="s">
        <v>60</v>
      </c>
      <c r="C113" s="299"/>
      <c r="D113" s="299"/>
      <c r="E113" s="299"/>
      <c r="F113" s="300"/>
      <c r="G113" s="166" t="s">
        <v>457</v>
      </c>
      <c r="H113" s="198" t="s">
        <v>29</v>
      </c>
      <c r="I113" s="165">
        <v>7</v>
      </c>
      <c r="J113" s="165">
        <v>9</v>
      </c>
      <c r="K113" s="281"/>
      <c r="L113" s="282"/>
      <c r="M113" s="235">
        <v>150</v>
      </c>
      <c r="N113" s="235">
        <v>0</v>
      </c>
      <c r="O113" s="235">
        <v>150</v>
      </c>
      <c r="P113" s="283"/>
      <c r="Q113" s="283"/>
      <c r="R113" s="283"/>
      <c r="S113" s="283"/>
      <c r="T113" s="283"/>
      <c r="U113" s="283"/>
      <c r="V113" s="283"/>
      <c r="W113" s="164"/>
    </row>
    <row r="114" spans="1:23" ht="21.75" customHeight="1">
      <c r="A114" s="147"/>
      <c r="B114" s="299" t="s">
        <v>60</v>
      </c>
      <c r="C114" s="299"/>
      <c r="D114" s="299"/>
      <c r="E114" s="299"/>
      <c r="F114" s="300"/>
      <c r="G114" s="166" t="s">
        <v>457</v>
      </c>
      <c r="H114" s="198" t="s">
        <v>83</v>
      </c>
      <c r="I114" s="165">
        <v>7</v>
      </c>
      <c r="J114" s="165">
        <v>9</v>
      </c>
      <c r="K114" s="281"/>
      <c r="L114" s="282"/>
      <c r="M114" s="235">
        <v>57</v>
      </c>
      <c r="N114" s="235">
        <v>0</v>
      </c>
      <c r="O114" s="235">
        <v>57</v>
      </c>
      <c r="P114" s="283"/>
      <c r="Q114" s="283"/>
      <c r="R114" s="283"/>
      <c r="S114" s="283"/>
      <c r="T114" s="283"/>
      <c r="U114" s="283"/>
      <c r="V114" s="283"/>
      <c r="W114" s="164"/>
    </row>
    <row r="115" spans="1:23" ht="21.75" customHeight="1">
      <c r="A115" s="147"/>
      <c r="B115" s="299" t="s">
        <v>60</v>
      </c>
      <c r="C115" s="299"/>
      <c r="D115" s="299"/>
      <c r="E115" s="299"/>
      <c r="F115" s="300"/>
      <c r="G115" s="166" t="s">
        <v>457</v>
      </c>
      <c r="H115" s="198" t="s">
        <v>29</v>
      </c>
      <c r="I115" s="165">
        <v>7</v>
      </c>
      <c r="J115" s="165">
        <v>9</v>
      </c>
      <c r="K115" s="281"/>
      <c r="L115" s="282"/>
      <c r="M115" s="235">
        <v>637.99300000000005</v>
      </c>
      <c r="N115" s="235">
        <v>0</v>
      </c>
      <c r="O115" s="235">
        <v>637.99300000000005</v>
      </c>
      <c r="P115" s="283"/>
      <c r="Q115" s="283"/>
      <c r="R115" s="283"/>
      <c r="S115" s="283"/>
      <c r="T115" s="283"/>
      <c r="U115" s="283"/>
      <c r="V115" s="283"/>
      <c r="W115" s="164"/>
    </row>
    <row r="116" spans="1:23" ht="32.25" customHeight="1">
      <c r="A116" s="147"/>
      <c r="B116" s="299" t="s">
        <v>507</v>
      </c>
      <c r="C116" s="299"/>
      <c r="D116" s="299"/>
      <c r="E116" s="299"/>
      <c r="F116" s="300"/>
      <c r="G116" s="166" t="s">
        <v>508</v>
      </c>
      <c r="H116" s="198">
        <v>0</v>
      </c>
      <c r="I116" s="165">
        <v>0</v>
      </c>
      <c r="J116" s="165">
        <v>0</v>
      </c>
      <c r="K116" s="281"/>
      <c r="L116" s="282"/>
      <c r="M116" s="235">
        <v>943.8</v>
      </c>
      <c r="N116" s="235">
        <v>0</v>
      </c>
      <c r="O116" s="235">
        <v>943.8</v>
      </c>
      <c r="P116" s="283"/>
      <c r="Q116" s="283"/>
      <c r="R116" s="283"/>
      <c r="S116" s="283"/>
      <c r="T116" s="283"/>
      <c r="U116" s="283"/>
      <c r="V116" s="283"/>
      <c r="W116" s="164"/>
    </row>
    <row r="117" spans="1:23" ht="32.25" customHeight="1">
      <c r="A117" s="147"/>
      <c r="B117" s="299" t="s">
        <v>7</v>
      </c>
      <c r="C117" s="299"/>
      <c r="D117" s="299"/>
      <c r="E117" s="299"/>
      <c r="F117" s="300"/>
      <c r="G117" s="166" t="s">
        <v>509</v>
      </c>
      <c r="H117" s="198" t="s">
        <v>12</v>
      </c>
      <c r="I117" s="165">
        <v>10</v>
      </c>
      <c r="J117" s="165">
        <v>3</v>
      </c>
      <c r="K117" s="281"/>
      <c r="L117" s="282"/>
      <c r="M117" s="235">
        <v>943.8</v>
      </c>
      <c r="N117" s="235">
        <v>0</v>
      </c>
      <c r="O117" s="235">
        <v>943.8</v>
      </c>
      <c r="P117" s="283"/>
      <c r="Q117" s="283"/>
      <c r="R117" s="283"/>
      <c r="S117" s="283"/>
      <c r="T117" s="283"/>
      <c r="U117" s="283"/>
      <c r="V117" s="283"/>
      <c r="W117" s="164"/>
    </row>
    <row r="118" spans="1:23" ht="21.75" customHeight="1">
      <c r="A118" s="147"/>
      <c r="B118" s="299" t="s">
        <v>461</v>
      </c>
      <c r="C118" s="299"/>
      <c r="D118" s="299"/>
      <c r="E118" s="299"/>
      <c r="F118" s="300"/>
      <c r="G118" s="166" t="s">
        <v>462</v>
      </c>
      <c r="H118" s="198">
        <v>0</v>
      </c>
      <c r="I118" s="165">
        <v>0</v>
      </c>
      <c r="J118" s="165">
        <v>0</v>
      </c>
      <c r="K118" s="281"/>
      <c r="L118" s="282"/>
      <c r="M118" s="235">
        <v>43829.175999999999</v>
      </c>
      <c r="N118" s="235">
        <v>5528.884</v>
      </c>
      <c r="O118" s="235">
        <v>49358.06</v>
      </c>
      <c r="P118" s="283"/>
      <c r="Q118" s="283"/>
      <c r="R118" s="283"/>
      <c r="S118" s="283"/>
      <c r="T118" s="283"/>
      <c r="U118" s="283"/>
      <c r="V118" s="283"/>
      <c r="W118" s="164"/>
    </row>
    <row r="119" spans="1:23" ht="12.75" customHeight="1">
      <c r="A119" s="147"/>
      <c r="B119" s="299" t="s">
        <v>463</v>
      </c>
      <c r="C119" s="299"/>
      <c r="D119" s="299"/>
      <c r="E119" s="299"/>
      <c r="F119" s="300"/>
      <c r="G119" s="166" t="s">
        <v>464</v>
      </c>
      <c r="H119" s="198">
        <v>0</v>
      </c>
      <c r="I119" s="165">
        <v>0</v>
      </c>
      <c r="J119" s="165">
        <v>0</v>
      </c>
      <c r="K119" s="281"/>
      <c r="L119" s="282"/>
      <c r="M119" s="235">
        <v>9249.1669999999995</v>
      </c>
      <c r="N119" s="235">
        <v>1167.0219999999999</v>
      </c>
      <c r="O119" s="235">
        <v>10416.189</v>
      </c>
      <c r="P119" s="283"/>
      <c r="Q119" s="283"/>
      <c r="R119" s="283"/>
      <c r="S119" s="283"/>
      <c r="T119" s="283"/>
      <c r="U119" s="283"/>
      <c r="V119" s="283"/>
      <c r="W119" s="164"/>
    </row>
    <row r="120" spans="1:23" ht="21.75" customHeight="1">
      <c r="A120" s="147"/>
      <c r="B120" s="299" t="s">
        <v>586</v>
      </c>
      <c r="C120" s="299"/>
      <c r="D120" s="299"/>
      <c r="E120" s="299"/>
      <c r="F120" s="300"/>
      <c r="G120" s="166" t="s">
        <v>587</v>
      </c>
      <c r="H120" s="198" t="s">
        <v>12</v>
      </c>
      <c r="I120" s="165">
        <v>8</v>
      </c>
      <c r="J120" s="165">
        <v>1</v>
      </c>
      <c r="K120" s="281"/>
      <c r="L120" s="282"/>
      <c r="M120" s="235">
        <v>9249.1669999999995</v>
      </c>
      <c r="N120" s="235">
        <v>1167.0219999999999</v>
      </c>
      <c r="O120" s="235">
        <v>10416.189</v>
      </c>
      <c r="P120" s="283"/>
      <c r="Q120" s="283"/>
      <c r="R120" s="283"/>
      <c r="S120" s="283"/>
      <c r="T120" s="283"/>
      <c r="U120" s="283"/>
      <c r="V120" s="283"/>
      <c r="W120" s="164"/>
    </row>
    <row r="121" spans="1:23" ht="21.75" customHeight="1">
      <c r="A121" s="147"/>
      <c r="B121" s="299" t="s">
        <v>466</v>
      </c>
      <c r="C121" s="299"/>
      <c r="D121" s="299"/>
      <c r="E121" s="299"/>
      <c r="F121" s="300"/>
      <c r="G121" s="166" t="s">
        <v>467</v>
      </c>
      <c r="H121" s="198">
        <v>0</v>
      </c>
      <c r="I121" s="165">
        <v>0</v>
      </c>
      <c r="J121" s="165">
        <v>0</v>
      </c>
      <c r="K121" s="281"/>
      <c r="L121" s="282"/>
      <c r="M121" s="235">
        <v>32076.089</v>
      </c>
      <c r="N121" s="235">
        <v>4221.0959999999995</v>
      </c>
      <c r="O121" s="235">
        <v>36297.184999999998</v>
      </c>
      <c r="P121" s="283"/>
      <c r="Q121" s="283"/>
      <c r="R121" s="283"/>
      <c r="S121" s="283"/>
      <c r="T121" s="283"/>
      <c r="U121" s="283"/>
      <c r="V121" s="283"/>
      <c r="W121" s="164"/>
    </row>
    <row r="122" spans="1:23" ht="21.75" customHeight="1">
      <c r="A122" s="147"/>
      <c r="B122" s="299" t="s">
        <v>15</v>
      </c>
      <c r="C122" s="299"/>
      <c r="D122" s="299"/>
      <c r="E122" s="299"/>
      <c r="F122" s="300"/>
      <c r="G122" s="166" t="s">
        <v>468</v>
      </c>
      <c r="H122" s="198" t="s">
        <v>12</v>
      </c>
      <c r="I122" s="165">
        <v>8</v>
      </c>
      <c r="J122" s="165">
        <v>1</v>
      </c>
      <c r="K122" s="281"/>
      <c r="L122" s="282"/>
      <c r="M122" s="235">
        <v>13938.245999999999</v>
      </c>
      <c r="N122" s="235">
        <v>1535.835</v>
      </c>
      <c r="O122" s="235">
        <v>15474.081</v>
      </c>
      <c r="P122" s="283"/>
      <c r="Q122" s="283"/>
      <c r="R122" s="283"/>
      <c r="S122" s="283"/>
      <c r="T122" s="283"/>
      <c r="U122" s="283"/>
      <c r="V122" s="283"/>
      <c r="W122" s="164"/>
    </row>
    <row r="123" spans="1:23" ht="21.75" customHeight="1">
      <c r="A123" s="147"/>
      <c r="B123" s="299" t="s">
        <v>16</v>
      </c>
      <c r="C123" s="299"/>
      <c r="D123" s="299"/>
      <c r="E123" s="299"/>
      <c r="F123" s="300"/>
      <c r="G123" s="166" t="s">
        <v>469</v>
      </c>
      <c r="H123" s="198" t="s">
        <v>21</v>
      </c>
      <c r="I123" s="165">
        <v>8</v>
      </c>
      <c r="J123" s="165">
        <v>1</v>
      </c>
      <c r="K123" s="281"/>
      <c r="L123" s="282"/>
      <c r="M123" s="235">
        <v>13749.418</v>
      </c>
      <c r="N123" s="235">
        <v>2062.413</v>
      </c>
      <c r="O123" s="235">
        <v>15811.831</v>
      </c>
      <c r="P123" s="283"/>
      <c r="Q123" s="283"/>
      <c r="R123" s="283"/>
      <c r="S123" s="283"/>
      <c r="T123" s="283"/>
      <c r="U123" s="283"/>
      <c r="V123" s="283"/>
      <c r="W123" s="164"/>
    </row>
    <row r="124" spans="1:23" ht="21.75" customHeight="1">
      <c r="A124" s="147"/>
      <c r="B124" s="299" t="s">
        <v>16</v>
      </c>
      <c r="C124" s="299"/>
      <c r="D124" s="299"/>
      <c r="E124" s="299"/>
      <c r="F124" s="300"/>
      <c r="G124" s="166" t="s">
        <v>469</v>
      </c>
      <c r="H124" s="198" t="s">
        <v>22</v>
      </c>
      <c r="I124" s="165">
        <v>8</v>
      </c>
      <c r="J124" s="165">
        <v>1</v>
      </c>
      <c r="K124" s="281"/>
      <c r="L124" s="282"/>
      <c r="M124" s="235">
        <v>23.9</v>
      </c>
      <c r="N124" s="235">
        <v>0</v>
      </c>
      <c r="O124" s="235">
        <v>23.9</v>
      </c>
      <c r="P124" s="283"/>
      <c r="Q124" s="283"/>
      <c r="R124" s="283"/>
      <c r="S124" s="283"/>
      <c r="T124" s="283"/>
      <c r="U124" s="283"/>
      <c r="V124" s="283"/>
      <c r="W124" s="164"/>
    </row>
    <row r="125" spans="1:23" ht="21.75" customHeight="1">
      <c r="A125" s="147"/>
      <c r="B125" s="299" t="s">
        <v>16</v>
      </c>
      <c r="C125" s="299"/>
      <c r="D125" s="299"/>
      <c r="E125" s="299"/>
      <c r="F125" s="300"/>
      <c r="G125" s="166" t="s">
        <v>469</v>
      </c>
      <c r="H125" s="198" t="s">
        <v>23</v>
      </c>
      <c r="I125" s="165">
        <v>8</v>
      </c>
      <c r="J125" s="165">
        <v>1</v>
      </c>
      <c r="K125" s="281"/>
      <c r="L125" s="282"/>
      <c r="M125" s="235">
        <v>4152.3249999999998</v>
      </c>
      <c r="N125" s="235">
        <v>622.84799999999996</v>
      </c>
      <c r="O125" s="235">
        <v>4775.1729999999998</v>
      </c>
      <c r="P125" s="283"/>
      <c r="Q125" s="283"/>
      <c r="R125" s="283"/>
      <c r="S125" s="283"/>
      <c r="T125" s="283"/>
      <c r="U125" s="283"/>
      <c r="V125" s="283"/>
      <c r="W125" s="164"/>
    </row>
    <row r="126" spans="1:23" ht="21.75" customHeight="1">
      <c r="A126" s="147"/>
      <c r="B126" s="299" t="s">
        <v>16</v>
      </c>
      <c r="C126" s="299"/>
      <c r="D126" s="299"/>
      <c r="E126" s="299"/>
      <c r="F126" s="300"/>
      <c r="G126" s="166" t="s">
        <v>469</v>
      </c>
      <c r="H126" s="198" t="s">
        <v>29</v>
      </c>
      <c r="I126" s="165">
        <v>8</v>
      </c>
      <c r="J126" s="165">
        <v>1</v>
      </c>
      <c r="K126" s="281"/>
      <c r="L126" s="282"/>
      <c r="M126" s="235">
        <v>3.5</v>
      </c>
      <c r="N126" s="235">
        <v>0</v>
      </c>
      <c r="O126" s="235">
        <v>3.5</v>
      </c>
      <c r="P126" s="283"/>
      <c r="Q126" s="283"/>
      <c r="R126" s="283"/>
      <c r="S126" s="283"/>
      <c r="T126" s="283"/>
      <c r="U126" s="283"/>
      <c r="V126" s="283"/>
      <c r="W126" s="164"/>
    </row>
    <row r="127" spans="1:23" ht="21.75" customHeight="1">
      <c r="A127" s="147"/>
      <c r="B127" s="299" t="s">
        <v>16</v>
      </c>
      <c r="C127" s="299"/>
      <c r="D127" s="299"/>
      <c r="E127" s="299"/>
      <c r="F127" s="300"/>
      <c r="G127" s="166" t="s">
        <v>469</v>
      </c>
      <c r="H127" s="198" t="s">
        <v>28</v>
      </c>
      <c r="I127" s="165">
        <v>8</v>
      </c>
      <c r="J127" s="165">
        <v>1</v>
      </c>
      <c r="K127" s="281"/>
      <c r="L127" s="282"/>
      <c r="M127" s="235">
        <v>7</v>
      </c>
      <c r="N127" s="235">
        <v>0</v>
      </c>
      <c r="O127" s="235">
        <v>7</v>
      </c>
      <c r="P127" s="283"/>
      <c r="Q127" s="283"/>
      <c r="R127" s="283"/>
      <c r="S127" s="283"/>
      <c r="T127" s="283"/>
      <c r="U127" s="283"/>
      <c r="V127" s="283"/>
      <c r="W127" s="164"/>
    </row>
    <row r="128" spans="1:23" ht="21.75" customHeight="1">
      <c r="A128" s="147"/>
      <c r="B128" s="299" t="s">
        <v>16</v>
      </c>
      <c r="C128" s="299"/>
      <c r="D128" s="299"/>
      <c r="E128" s="299"/>
      <c r="F128" s="300"/>
      <c r="G128" s="166" t="s">
        <v>469</v>
      </c>
      <c r="H128" s="198" t="s">
        <v>35</v>
      </c>
      <c r="I128" s="165">
        <v>8</v>
      </c>
      <c r="J128" s="165">
        <v>1</v>
      </c>
      <c r="K128" s="281"/>
      <c r="L128" s="282"/>
      <c r="M128" s="235">
        <v>16.7</v>
      </c>
      <c r="N128" s="235">
        <v>0</v>
      </c>
      <c r="O128" s="235">
        <v>16.7</v>
      </c>
      <c r="P128" s="283"/>
      <c r="Q128" s="283"/>
      <c r="R128" s="283"/>
      <c r="S128" s="283"/>
      <c r="T128" s="283"/>
      <c r="U128" s="283"/>
      <c r="V128" s="283"/>
      <c r="W128" s="164"/>
    </row>
    <row r="129" spans="1:23" ht="21.75" customHeight="1">
      <c r="A129" s="147"/>
      <c r="B129" s="299" t="s">
        <v>16</v>
      </c>
      <c r="C129" s="299"/>
      <c r="D129" s="299"/>
      <c r="E129" s="299"/>
      <c r="F129" s="300"/>
      <c r="G129" s="166" t="s">
        <v>469</v>
      </c>
      <c r="H129" s="198" t="s">
        <v>29</v>
      </c>
      <c r="I129" s="165">
        <v>8</v>
      </c>
      <c r="J129" s="165">
        <v>1</v>
      </c>
      <c r="K129" s="281"/>
      <c r="L129" s="282"/>
      <c r="M129" s="235">
        <v>165</v>
      </c>
      <c r="N129" s="235">
        <v>0</v>
      </c>
      <c r="O129" s="235">
        <v>165</v>
      </c>
      <c r="P129" s="283"/>
      <c r="Q129" s="283"/>
      <c r="R129" s="283"/>
      <c r="S129" s="283"/>
      <c r="T129" s="283"/>
      <c r="U129" s="283"/>
      <c r="V129" s="283"/>
      <c r="W129" s="164"/>
    </row>
    <row r="130" spans="1:23" ht="21.75" customHeight="1">
      <c r="A130" s="147"/>
      <c r="B130" s="299" t="s">
        <v>16</v>
      </c>
      <c r="C130" s="299"/>
      <c r="D130" s="299"/>
      <c r="E130" s="299"/>
      <c r="F130" s="300"/>
      <c r="G130" s="166" t="s">
        <v>469</v>
      </c>
      <c r="H130" s="198" t="s">
        <v>29</v>
      </c>
      <c r="I130" s="165">
        <v>8</v>
      </c>
      <c r="J130" s="165">
        <v>1</v>
      </c>
      <c r="K130" s="281"/>
      <c r="L130" s="282"/>
      <c r="M130" s="235">
        <v>20</v>
      </c>
      <c r="N130" s="235">
        <v>0</v>
      </c>
      <c r="O130" s="235">
        <v>20</v>
      </c>
      <c r="P130" s="283"/>
      <c r="Q130" s="283"/>
      <c r="R130" s="283"/>
      <c r="S130" s="283"/>
      <c r="T130" s="283"/>
      <c r="U130" s="283"/>
      <c r="V130" s="283"/>
      <c r="W130" s="164"/>
    </row>
    <row r="131" spans="1:23" ht="21.75" customHeight="1">
      <c r="A131" s="147"/>
      <c r="B131" s="299" t="s">
        <v>37</v>
      </c>
      <c r="C131" s="299"/>
      <c r="D131" s="299"/>
      <c r="E131" s="299"/>
      <c r="F131" s="300"/>
      <c r="G131" s="166" t="s">
        <v>472</v>
      </c>
      <c r="H131" s="198">
        <v>0</v>
      </c>
      <c r="I131" s="165">
        <v>0</v>
      </c>
      <c r="J131" s="165">
        <v>0</v>
      </c>
      <c r="K131" s="281"/>
      <c r="L131" s="282"/>
      <c r="M131" s="235">
        <v>2503.92</v>
      </c>
      <c r="N131" s="235">
        <v>140.76599999999999</v>
      </c>
      <c r="O131" s="235">
        <v>2644.6860000000001</v>
      </c>
      <c r="P131" s="283"/>
      <c r="Q131" s="283"/>
      <c r="R131" s="283"/>
      <c r="S131" s="283"/>
      <c r="T131" s="283"/>
      <c r="U131" s="283"/>
      <c r="V131" s="283"/>
      <c r="W131" s="164"/>
    </row>
    <row r="132" spans="1:23" ht="32.25" customHeight="1">
      <c r="A132" s="147"/>
      <c r="B132" s="299" t="s">
        <v>473</v>
      </c>
      <c r="C132" s="299"/>
      <c r="D132" s="299"/>
      <c r="E132" s="299"/>
      <c r="F132" s="300"/>
      <c r="G132" s="166" t="s">
        <v>474</v>
      </c>
      <c r="H132" s="198" t="s">
        <v>40</v>
      </c>
      <c r="I132" s="165">
        <v>8</v>
      </c>
      <c r="J132" s="165">
        <v>4</v>
      </c>
      <c r="K132" s="281"/>
      <c r="L132" s="282"/>
      <c r="M132" s="235">
        <v>567.05600000000004</v>
      </c>
      <c r="N132" s="235">
        <v>54.005000000000003</v>
      </c>
      <c r="O132" s="235">
        <v>621.06200000000001</v>
      </c>
      <c r="P132" s="283"/>
      <c r="Q132" s="283"/>
      <c r="R132" s="283"/>
      <c r="S132" s="283"/>
      <c r="T132" s="283"/>
      <c r="U132" s="283"/>
      <c r="V132" s="283"/>
      <c r="W132" s="164"/>
    </row>
    <row r="133" spans="1:23" ht="32.25" customHeight="1">
      <c r="A133" s="147"/>
      <c r="B133" s="299" t="s">
        <v>473</v>
      </c>
      <c r="C133" s="299"/>
      <c r="D133" s="299"/>
      <c r="E133" s="299"/>
      <c r="F133" s="300"/>
      <c r="G133" s="166" t="s">
        <v>474</v>
      </c>
      <c r="H133" s="198" t="s">
        <v>41</v>
      </c>
      <c r="I133" s="165">
        <v>8</v>
      </c>
      <c r="J133" s="165">
        <v>4</v>
      </c>
      <c r="K133" s="281"/>
      <c r="L133" s="282"/>
      <c r="M133" s="235">
        <v>1</v>
      </c>
      <c r="N133" s="235">
        <v>0</v>
      </c>
      <c r="O133" s="235">
        <v>1</v>
      </c>
      <c r="P133" s="283"/>
      <c r="Q133" s="283"/>
      <c r="R133" s="283"/>
      <c r="S133" s="283"/>
      <c r="T133" s="283"/>
      <c r="U133" s="283"/>
      <c r="V133" s="283"/>
      <c r="W133" s="164"/>
    </row>
    <row r="134" spans="1:23" ht="32.25" customHeight="1">
      <c r="A134" s="147"/>
      <c r="B134" s="299" t="s">
        <v>473</v>
      </c>
      <c r="C134" s="299"/>
      <c r="D134" s="299"/>
      <c r="E134" s="299"/>
      <c r="F134" s="300"/>
      <c r="G134" s="166" t="s">
        <v>474</v>
      </c>
      <c r="H134" s="198" t="s">
        <v>42</v>
      </c>
      <c r="I134" s="165">
        <v>8</v>
      </c>
      <c r="J134" s="165">
        <v>4</v>
      </c>
      <c r="K134" s="281"/>
      <c r="L134" s="282"/>
      <c r="M134" s="235">
        <v>171.251</v>
      </c>
      <c r="N134" s="235">
        <v>16.309999999999999</v>
      </c>
      <c r="O134" s="235">
        <v>187.56100000000001</v>
      </c>
      <c r="P134" s="283"/>
      <c r="Q134" s="283"/>
      <c r="R134" s="283"/>
      <c r="S134" s="283"/>
      <c r="T134" s="283"/>
      <c r="U134" s="283"/>
      <c r="V134" s="283"/>
      <c r="W134" s="164"/>
    </row>
    <row r="135" spans="1:23" ht="32.25" customHeight="1">
      <c r="A135" s="147"/>
      <c r="B135" s="299" t="s">
        <v>473</v>
      </c>
      <c r="C135" s="299"/>
      <c r="D135" s="299"/>
      <c r="E135" s="299"/>
      <c r="F135" s="300"/>
      <c r="G135" s="166" t="s">
        <v>474</v>
      </c>
      <c r="H135" s="198" t="s">
        <v>29</v>
      </c>
      <c r="I135" s="165">
        <v>8</v>
      </c>
      <c r="J135" s="165">
        <v>4</v>
      </c>
      <c r="K135" s="281"/>
      <c r="L135" s="282"/>
      <c r="M135" s="235">
        <v>0</v>
      </c>
      <c r="N135" s="235">
        <v>3</v>
      </c>
      <c r="O135" s="235">
        <v>3</v>
      </c>
      <c r="P135" s="283"/>
      <c r="Q135" s="283"/>
      <c r="R135" s="283"/>
      <c r="S135" s="283"/>
      <c r="T135" s="283"/>
      <c r="U135" s="283"/>
      <c r="V135" s="283"/>
      <c r="W135" s="164"/>
    </row>
    <row r="136" spans="1:23" ht="32.25" customHeight="1">
      <c r="A136" s="147"/>
      <c r="B136" s="299" t="s">
        <v>473</v>
      </c>
      <c r="C136" s="299"/>
      <c r="D136" s="299"/>
      <c r="E136" s="299"/>
      <c r="F136" s="300"/>
      <c r="G136" s="166" t="s">
        <v>474</v>
      </c>
      <c r="H136" s="198" t="s">
        <v>29</v>
      </c>
      <c r="I136" s="165">
        <v>8</v>
      </c>
      <c r="J136" s="165">
        <v>4</v>
      </c>
      <c r="K136" s="281"/>
      <c r="L136" s="282"/>
      <c r="M136" s="235">
        <v>15</v>
      </c>
      <c r="N136" s="235">
        <v>-3</v>
      </c>
      <c r="O136" s="235">
        <v>12</v>
      </c>
      <c r="P136" s="283"/>
      <c r="Q136" s="283"/>
      <c r="R136" s="283"/>
      <c r="S136" s="283"/>
      <c r="T136" s="283"/>
      <c r="U136" s="283"/>
      <c r="V136" s="283"/>
      <c r="W136" s="164"/>
    </row>
    <row r="137" spans="1:23" ht="21.75" customHeight="1">
      <c r="A137" s="147"/>
      <c r="B137" s="299" t="s">
        <v>475</v>
      </c>
      <c r="C137" s="299"/>
      <c r="D137" s="299"/>
      <c r="E137" s="299"/>
      <c r="F137" s="300"/>
      <c r="G137" s="166" t="s">
        <v>476</v>
      </c>
      <c r="H137" s="198" t="s">
        <v>21</v>
      </c>
      <c r="I137" s="165">
        <v>8</v>
      </c>
      <c r="J137" s="165">
        <v>4</v>
      </c>
      <c r="K137" s="281"/>
      <c r="L137" s="282"/>
      <c r="M137" s="235">
        <v>1190.4090000000001</v>
      </c>
      <c r="N137" s="235">
        <v>54.11</v>
      </c>
      <c r="O137" s="235">
        <v>1244.518</v>
      </c>
      <c r="P137" s="283"/>
      <c r="Q137" s="283"/>
      <c r="R137" s="283"/>
      <c r="S137" s="283"/>
      <c r="T137" s="283"/>
      <c r="U137" s="283"/>
      <c r="V137" s="283"/>
      <c r="W137" s="164"/>
    </row>
    <row r="138" spans="1:23" ht="21.75" customHeight="1">
      <c r="A138" s="147"/>
      <c r="B138" s="299" t="s">
        <v>475</v>
      </c>
      <c r="C138" s="299"/>
      <c r="D138" s="299"/>
      <c r="E138" s="299"/>
      <c r="F138" s="300"/>
      <c r="G138" s="166" t="s">
        <v>476</v>
      </c>
      <c r="H138" s="198" t="s">
        <v>22</v>
      </c>
      <c r="I138" s="165">
        <v>8</v>
      </c>
      <c r="J138" s="165">
        <v>4</v>
      </c>
      <c r="K138" s="281"/>
      <c r="L138" s="282"/>
      <c r="M138" s="235">
        <v>9.1999999999999993</v>
      </c>
      <c r="N138" s="235">
        <v>0</v>
      </c>
      <c r="O138" s="235">
        <v>9.1999999999999993</v>
      </c>
      <c r="P138" s="283"/>
      <c r="Q138" s="283"/>
      <c r="R138" s="283"/>
      <c r="S138" s="283"/>
      <c r="T138" s="283"/>
      <c r="U138" s="283"/>
      <c r="V138" s="283"/>
      <c r="W138" s="164"/>
    </row>
    <row r="139" spans="1:23" ht="21.75" customHeight="1">
      <c r="A139" s="147"/>
      <c r="B139" s="299" t="s">
        <v>475</v>
      </c>
      <c r="C139" s="299"/>
      <c r="D139" s="299"/>
      <c r="E139" s="299"/>
      <c r="F139" s="300"/>
      <c r="G139" s="166" t="s">
        <v>476</v>
      </c>
      <c r="H139" s="198" t="s">
        <v>23</v>
      </c>
      <c r="I139" s="165">
        <v>8</v>
      </c>
      <c r="J139" s="165">
        <v>4</v>
      </c>
      <c r="K139" s="281"/>
      <c r="L139" s="282"/>
      <c r="M139" s="235">
        <v>359.50400000000002</v>
      </c>
      <c r="N139" s="235">
        <v>16.341000000000001</v>
      </c>
      <c r="O139" s="235">
        <v>375.84500000000003</v>
      </c>
      <c r="P139" s="283"/>
      <c r="Q139" s="283"/>
      <c r="R139" s="283"/>
      <c r="S139" s="283"/>
      <c r="T139" s="283"/>
      <c r="U139" s="283"/>
      <c r="V139" s="283"/>
      <c r="W139" s="164"/>
    </row>
    <row r="140" spans="1:23" ht="21.75" customHeight="1">
      <c r="A140" s="147"/>
      <c r="B140" s="299" t="s">
        <v>475</v>
      </c>
      <c r="C140" s="299"/>
      <c r="D140" s="299"/>
      <c r="E140" s="299"/>
      <c r="F140" s="300"/>
      <c r="G140" s="166" t="s">
        <v>476</v>
      </c>
      <c r="H140" s="198" t="s">
        <v>28</v>
      </c>
      <c r="I140" s="165">
        <v>8</v>
      </c>
      <c r="J140" s="165">
        <v>4</v>
      </c>
      <c r="K140" s="281"/>
      <c r="L140" s="282"/>
      <c r="M140" s="235">
        <v>42</v>
      </c>
      <c r="N140" s="235">
        <v>0</v>
      </c>
      <c r="O140" s="235">
        <v>42</v>
      </c>
      <c r="P140" s="283"/>
      <c r="Q140" s="283"/>
      <c r="R140" s="283"/>
      <c r="S140" s="283"/>
      <c r="T140" s="283"/>
      <c r="U140" s="283"/>
      <c r="V140" s="283"/>
      <c r="W140" s="164"/>
    </row>
    <row r="141" spans="1:23" ht="21.75" customHeight="1">
      <c r="A141" s="147"/>
      <c r="B141" s="299" t="s">
        <v>475</v>
      </c>
      <c r="C141" s="299"/>
      <c r="D141" s="299"/>
      <c r="E141" s="299"/>
      <c r="F141" s="300"/>
      <c r="G141" s="166" t="s">
        <v>476</v>
      </c>
      <c r="H141" s="198" t="s">
        <v>29</v>
      </c>
      <c r="I141" s="165">
        <v>8</v>
      </c>
      <c r="J141" s="165">
        <v>4</v>
      </c>
      <c r="K141" s="281"/>
      <c r="L141" s="282"/>
      <c r="M141" s="235">
        <v>3.5</v>
      </c>
      <c r="N141" s="235">
        <v>0</v>
      </c>
      <c r="O141" s="235">
        <v>3.5</v>
      </c>
      <c r="P141" s="283"/>
      <c r="Q141" s="283"/>
      <c r="R141" s="283"/>
      <c r="S141" s="283"/>
      <c r="T141" s="283"/>
      <c r="U141" s="283"/>
      <c r="V141" s="283"/>
      <c r="W141" s="164"/>
    </row>
    <row r="142" spans="1:23" ht="21.75" customHeight="1">
      <c r="A142" s="147"/>
      <c r="B142" s="299" t="s">
        <v>475</v>
      </c>
      <c r="C142" s="299"/>
      <c r="D142" s="299"/>
      <c r="E142" s="299"/>
      <c r="F142" s="300"/>
      <c r="G142" s="166" t="s">
        <v>476</v>
      </c>
      <c r="H142" s="198" t="s">
        <v>29</v>
      </c>
      <c r="I142" s="165">
        <v>8</v>
      </c>
      <c r="J142" s="165">
        <v>4</v>
      </c>
      <c r="K142" s="281"/>
      <c r="L142" s="282"/>
      <c r="M142" s="235">
        <v>90</v>
      </c>
      <c r="N142" s="235">
        <v>0</v>
      </c>
      <c r="O142" s="235">
        <v>90</v>
      </c>
      <c r="P142" s="283"/>
      <c r="Q142" s="283"/>
      <c r="R142" s="283"/>
      <c r="S142" s="283"/>
      <c r="T142" s="283"/>
      <c r="U142" s="283"/>
      <c r="V142" s="283"/>
      <c r="W142" s="164"/>
    </row>
    <row r="143" spans="1:23" ht="21.75" customHeight="1">
      <c r="A143" s="147"/>
      <c r="B143" s="299" t="s">
        <v>475</v>
      </c>
      <c r="C143" s="299"/>
      <c r="D143" s="299"/>
      <c r="E143" s="299"/>
      <c r="F143" s="300"/>
      <c r="G143" s="166" t="s">
        <v>476</v>
      </c>
      <c r="H143" s="198" t="s">
        <v>29</v>
      </c>
      <c r="I143" s="165">
        <v>8</v>
      </c>
      <c r="J143" s="165">
        <v>4</v>
      </c>
      <c r="K143" s="281"/>
      <c r="L143" s="282"/>
      <c r="M143" s="235">
        <v>55</v>
      </c>
      <c r="N143" s="235">
        <v>0</v>
      </c>
      <c r="O143" s="235">
        <v>55</v>
      </c>
      <c r="P143" s="283"/>
      <c r="Q143" s="283"/>
      <c r="R143" s="283"/>
      <c r="S143" s="283"/>
      <c r="T143" s="283"/>
      <c r="U143" s="283"/>
      <c r="V143" s="283"/>
      <c r="W143" s="164"/>
    </row>
    <row r="144" spans="1:23" ht="32.25" customHeight="1">
      <c r="A144" s="147"/>
      <c r="B144" s="299" t="s">
        <v>93</v>
      </c>
      <c r="C144" s="299"/>
      <c r="D144" s="299"/>
      <c r="E144" s="299"/>
      <c r="F144" s="300"/>
      <c r="G144" s="166" t="s">
        <v>427</v>
      </c>
      <c r="H144" s="198">
        <v>0</v>
      </c>
      <c r="I144" s="165">
        <v>0</v>
      </c>
      <c r="J144" s="165">
        <v>0</v>
      </c>
      <c r="K144" s="281"/>
      <c r="L144" s="282"/>
      <c r="M144" s="235">
        <v>80</v>
      </c>
      <c r="N144" s="235">
        <v>821.7</v>
      </c>
      <c r="O144" s="235">
        <v>901.7</v>
      </c>
      <c r="P144" s="283"/>
      <c r="Q144" s="283"/>
      <c r="R144" s="283"/>
      <c r="S144" s="283"/>
      <c r="T144" s="283"/>
      <c r="U144" s="283"/>
      <c r="V144" s="283"/>
      <c r="W144" s="164"/>
    </row>
    <row r="145" spans="1:23" ht="21.75" customHeight="1">
      <c r="A145" s="147"/>
      <c r="B145" s="299" t="s">
        <v>94</v>
      </c>
      <c r="C145" s="299"/>
      <c r="D145" s="299"/>
      <c r="E145" s="299"/>
      <c r="F145" s="300"/>
      <c r="G145" s="166" t="s">
        <v>428</v>
      </c>
      <c r="H145" s="198">
        <v>0</v>
      </c>
      <c r="I145" s="165">
        <v>0</v>
      </c>
      <c r="J145" s="165">
        <v>0</v>
      </c>
      <c r="K145" s="281"/>
      <c r="L145" s="282"/>
      <c r="M145" s="235">
        <v>80</v>
      </c>
      <c r="N145" s="235">
        <v>821.7</v>
      </c>
      <c r="O145" s="235">
        <v>901.7</v>
      </c>
      <c r="P145" s="283"/>
      <c r="Q145" s="283"/>
      <c r="R145" s="283"/>
      <c r="S145" s="283"/>
      <c r="T145" s="283"/>
      <c r="U145" s="283"/>
      <c r="V145" s="283"/>
      <c r="W145" s="164"/>
    </row>
    <row r="146" spans="1:23" ht="21.75" customHeight="1">
      <c r="A146" s="147"/>
      <c r="B146" s="299" t="s">
        <v>95</v>
      </c>
      <c r="C146" s="299"/>
      <c r="D146" s="299"/>
      <c r="E146" s="299"/>
      <c r="F146" s="300"/>
      <c r="G146" s="166" t="s">
        <v>429</v>
      </c>
      <c r="H146" s="198" t="s">
        <v>29</v>
      </c>
      <c r="I146" s="165">
        <v>4</v>
      </c>
      <c r="J146" s="165">
        <v>12</v>
      </c>
      <c r="K146" s="281"/>
      <c r="L146" s="282"/>
      <c r="M146" s="235">
        <v>80</v>
      </c>
      <c r="N146" s="235">
        <v>821.7</v>
      </c>
      <c r="O146" s="235">
        <v>901.7</v>
      </c>
      <c r="P146" s="283"/>
      <c r="Q146" s="283"/>
      <c r="R146" s="283"/>
      <c r="S146" s="283"/>
      <c r="T146" s="283"/>
      <c r="U146" s="283"/>
      <c r="V146" s="283"/>
      <c r="W146" s="164"/>
    </row>
    <row r="147" spans="1:23" ht="32.25" customHeight="1">
      <c r="A147" s="147"/>
      <c r="B147" s="299" t="s">
        <v>156</v>
      </c>
      <c r="C147" s="299"/>
      <c r="D147" s="299"/>
      <c r="E147" s="299"/>
      <c r="F147" s="300"/>
      <c r="G147" s="166" t="s">
        <v>449</v>
      </c>
      <c r="H147" s="198">
        <v>0</v>
      </c>
      <c r="I147" s="165">
        <v>0</v>
      </c>
      <c r="J147" s="165">
        <v>0</v>
      </c>
      <c r="K147" s="281"/>
      <c r="L147" s="282"/>
      <c r="M147" s="235">
        <v>65.3</v>
      </c>
      <c r="N147" s="235">
        <v>-25.3</v>
      </c>
      <c r="O147" s="235">
        <v>40</v>
      </c>
      <c r="P147" s="283"/>
      <c r="Q147" s="283"/>
      <c r="R147" s="283"/>
      <c r="S147" s="283"/>
      <c r="T147" s="283"/>
      <c r="U147" s="283"/>
      <c r="V147" s="283"/>
      <c r="W147" s="164"/>
    </row>
    <row r="148" spans="1:23" ht="21.75" customHeight="1">
      <c r="A148" s="147"/>
      <c r="B148" s="299" t="s">
        <v>26</v>
      </c>
      <c r="C148" s="299"/>
      <c r="D148" s="299"/>
      <c r="E148" s="299"/>
      <c r="F148" s="300"/>
      <c r="G148" s="166" t="s">
        <v>450</v>
      </c>
      <c r="H148" s="198" t="s">
        <v>41</v>
      </c>
      <c r="I148" s="165">
        <v>7</v>
      </c>
      <c r="J148" s="165">
        <v>5</v>
      </c>
      <c r="K148" s="281"/>
      <c r="L148" s="282"/>
      <c r="M148" s="235">
        <v>25.3</v>
      </c>
      <c r="N148" s="235">
        <v>-25.3</v>
      </c>
      <c r="O148" s="235">
        <v>0</v>
      </c>
      <c r="P148" s="283"/>
      <c r="Q148" s="283"/>
      <c r="R148" s="283"/>
      <c r="S148" s="283"/>
      <c r="T148" s="283"/>
      <c r="U148" s="283"/>
      <c r="V148" s="283"/>
      <c r="W148" s="164"/>
    </row>
    <row r="149" spans="1:23" ht="21.75" customHeight="1">
      <c r="A149" s="147"/>
      <c r="B149" s="299" t="s">
        <v>26</v>
      </c>
      <c r="C149" s="299"/>
      <c r="D149" s="299"/>
      <c r="E149" s="299"/>
      <c r="F149" s="300"/>
      <c r="G149" s="166" t="s">
        <v>450</v>
      </c>
      <c r="H149" s="198" t="s">
        <v>29</v>
      </c>
      <c r="I149" s="165">
        <v>7</v>
      </c>
      <c r="J149" s="165">
        <v>5</v>
      </c>
      <c r="K149" s="281"/>
      <c r="L149" s="282"/>
      <c r="M149" s="235">
        <v>40</v>
      </c>
      <c r="N149" s="235">
        <v>0</v>
      </c>
      <c r="O149" s="235">
        <v>40</v>
      </c>
      <c r="P149" s="283"/>
      <c r="Q149" s="283"/>
      <c r="R149" s="283"/>
      <c r="S149" s="283"/>
      <c r="T149" s="283"/>
      <c r="U149" s="283"/>
      <c r="V149" s="283"/>
      <c r="W149" s="164"/>
    </row>
    <row r="150" spans="1:23" ht="32.25" customHeight="1">
      <c r="A150" s="147"/>
      <c r="B150" s="299" t="s">
        <v>326</v>
      </c>
      <c r="C150" s="299"/>
      <c r="D150" s="299"/>
      <c r="E150" s="299"/>
      <c r="F150" s="300"/>
      <c r="G150" s="166" t="s">
        <v>327</v>
      </c>
      <c r="H150" s="198">
        <v>0</v>
      </c>
      <c r="I150" s="165">
        <v>0</v>
      </c>
      <c r="J150" s="165">
        <v>0</v>
      </c>
      <c r="K150" s="281"/>
      <c r="L150" s="282"/>
      <c r="M150" s="235">
        <v>20808.977999999999</v>
      </c>
      <c r="N150" s="235">
        <v>1274.6669999999999</v>
      </c>
      <c r="O150" s="235">
        <v>22083.645</v>
      </c>
      <c r="P150" s="283"/>
      <c r="Q150" s="283"/>
      <c r="R150" s="283"/>
      <c r="S150" s="283"/>
      <c r="T150" s="283"/>
      <c r="U150" s="283"/>
      <c r="V150" s="283"/>
      <c r="W150" s="164"/>
    </row>
    <row r="151" spans="1:23" ht="21.75" customHeight="1">
      <c r="A151" s="147"/>
      <c r="B151" s="299" t="s">
        <v>328</v>
      </c>
      <c r="C151" s="299"/>
      <c r="D151" s="299"/>
      <c r="E151" s="299"/>
      <c r="F151" s="300"/>
      <c r="G151" s="166" t="s">
        <v>329</v>
      </c>
      <c r="H151" s="198" t="s">
        <v>40</v>
      </c>
      <c r="I151" s="165">
        <v>1</v>
      </c>
      <c r="J151" s="165">
        <v>2</v>
      </c>
      <c r="K151" s="281"/>
      <c r="L151" s="282"/>
      <c r="M151" s="235">
        <v>724.79100000000005</v>
      </c>
      <c r="N151" s="235">
        <v>69.028000000000006</v>
      </c>
      <c r="O151" s="235">
        <v>793.81899999999996</v>
      </c>
      <c r="P151" s="283"/>
      <c r="Q151" s="283"/>
      <c r="R151" s="283"/>
      <c r="S151" s="283"/>
      <c r="T151" s="283"/>
      <c r="U151" s="283"/>
      <c r="V151" s="283"/>
      <c r="W151" s="164"/>
    </row>
    <row r="152" spans="1:23" ht="21.75" customHeight="1">
      <c r="A152" s="147"/>
      <c r="B152" s="299" t="s">
        <v>328</v>
      </c>
      <c r="C152" s="299"/>
      <c r="D152" s="299"/>
      <c r="E152" s="299"/>
      <c r="F152" s="300"/>
      <c r="G152" s="166" t="s">
        <v>329</v>
      </c>
      <c r="H152" s="198" t="s">
        <v>42</v>
      </c>
      <c r="I152" s="165">
        <v>1</v>
      </c>
      <c r="J152" s="165">
        <v>2</v>
      </c>
      <c r="K152" s="281"/>
      <c r="L152" s="282"/>
      <c r="M152" s="235">
        <v>218.887</v>
      </c>
      <c r="N152" s="235">
        <v>20.846</v>
      </c>
      <c r="O152" s="235">
        <v>239.733</v>
      </c>
      <c r="P152" s="283"/>
      <c r="Q152" s="283"/>
      <c r="R152" s="283"/>
      <c r="S152" s="283"/>
      <c r="T152" s="283"/>
      <c r="U152" s="283"/>
      <c r="V152" s="283"/>
      <c r="W152" s="164"/>
    </row>
    <row r="153" spans="1:23" ht="21.75" customHeight="1">
      <c r="A153" s="147"/>
      <c r="B153" s="299" t="s">
        <v>351</v>
      </c>
      <c r="C153" s="299"/>
      <c r="D153" s="299"/>
      <c r="E153" s="299"/>
      <c r="F153" s="300"/>
      <c r="G153" s="166" t="s">
        <v>352</v>
      </c>
      <c r="H153" s="198" t="s">
        <v>40</v>
      </c>
      <c r="I153" s="165">
        <v>1</v>
      </c>
      <c r="J153" s="165">
        <v>4</v>
      </c>
      <c r="K153" s="281"/>
      <c r="L153" s="282"/>
      <c r="M153" s="235">
        <v>8319.5580000000009</v>
      </c>
      <c r="N153" s="235">
        <v>762.529</v>
      </c>
      <c r="O153" s="235">
        <v>9082.0879999999997</v>
      </c>
      <c r="P153" s="283"/>
      <c r="Q153" s="283"/>
      <c r="R153" s="283"/>
      <c r="S153" s="283"/>
      <c r="T153" s="283"/>
      <c r="U153" s="283"/>
      <c r="V153" s="283"/>
      <c r="W153" s="164"/>
    </row>
    <row r="154" spans="1:23" ht="21.75" customHeight="1">
      <c r="A154" s="147"/>
      <c r="B154" s="299" t="s">
        <v>351</v>
      </c>
      <c r="C154" s="299"/>
      <c r="D154" s="299"/>
      <c r="E154" s="299"/>
      <c r="F154" s="300"/>
      <c r="G154" s="166" t="s">
        <v>352</v>
      </c>
      <c r="H154" s="198" t="s">
        <v>42</v>
      </c>
      <c r="I154" s="165">
        <v>1</v>
      </c>
      <c r="J154" s="165">
        <v>4</v>
      </c>
      <c r="K154" s="281"/>
      <c r="L154" s="282"/>
      <c r="M154" s="235">
        <v>2512.5070000000001</v>
      </c>
      <c r="N154" s="235">
        <v>230.28399999999999</v>
      </c>
      <c r="O154" s="235">
        <v>2742.79</v>
      </c>
      <c r="P154" s="283"/>
      <c r="Q154" s="283"/>
      <c r="R154" s="283"/>
      <c r="S154" s="283"/>
      <c r="T154" s="283"/>
      <c r="U154" s="283"/>
      <c r="V154" s="283"/>
      <c r="W154" s="164"/>
    </row>
    <row r="155" spans="1:23" ht="21.75" customHeight="1">
      <c r="A155" s="147"/>
      <c r="B155" s="299" t="s">
        <v>394</v>
      </c>
      <c r="C155" s="299"/>
      <c r="D155" s="299"/>
      <c r="E155" s="299"/>
      <c r="F155" s="300"/>
      <c r="G155" s="166" t="s">
        <v>395</v>
      </c>
      <c r="H155" s="198" t="s">
        <v>40</v>
      </c>
      <c r="I155" s="165">
        <v>1</v>
      </c>
      <c r="J155" s="165">
        <v>13</v>
      </c>
      <c r="K155" s="281"/>
      <c r="L155" s="282"/>
      <c r="M155" s="235">
        <v>3133.7069999999999</v>
      </c>
      <c r="N155" s="235">
        <v>298.44799999999998</v>
      </c>
      <c r="O155" s="235">
        <v>3432.1559999999999</v>
      </c>
      <c r="P155" s="283"/>
      <c r="Q155" s="283"/>
      <c r="R155" s="283"/>
      <c r="S155" s="283"/>
      <c r="T155" s="283"/>
      <c r="U155" s="283"/>
      <c r="V155" s="283"/>
      <c r="W155" s="164"/>
    </row>
    <row r="156" spans="1:23" ht="21.75" customHeight="1">
      <c r="A156" s="147"/>
      <c r="B156" s="299" t="s">
        <v>394</v>
      </c>
      <c r="C156" s="299"/>
      <c r="D156" s="299"/>
      <c r="E156" s="299"/>
      <c r="F156" s="300"/>
      <c r="G156" s="166" t="s">
        <v>395</v>
      </c>
      <c r="H156" s="198" t="s">
        <v>42</v>
      </c>
      <c r="I156" s="165">
        <v>1</v>
      </c>
      <c r="J156" s="165">
        <v>13</v>
      </c>
      <c r="K156" s="281"/>
      <c r="L156" s="282"/>
      <c r="M156" s="235">
        <v>946.38</v>
      </c>
      <c r="N156" s="235">
        <v>90.132000000000005</v>
      </c>
      <c r="O156" s="235">
        <v>1036.511</v>
      </c>
      <c r="P156" s="283"/>
      <c r="Q156" s="283"/>
      <c r="R156" s="283"/>
      <c r="S156" s="283"/>
      <c r="T156" s="283"/>
      <c r="U156" s="283"/>
      <c r="V156" s="283"/>
      <c r="W156" s="164"/>
    </row>
    <row r="157" spans="1:23" ht="32.25" customHeight="1">
      <c r="A157" s="147"/>
      <c r="B157" s="299" t="s">
        <v>353</v>
      </c>
      <c r="C157" s="299"/>
      <c r="D157" s="299"/>
      <c r="E157" s="299"/>
      <c r="F157" s="300"/>
      <c r="G157" s="166" t="s">
        <v>354</v>
      </c>
      <c r="H157" s="198" t="s">
        <v>29</v>
      </c>
      <c r="I157" s="165">
        <v>1</v>
      </c>
      <c r="J157" s="165">
        <v>4</v>
      </c>
      <c r="K157" s="281"/>
      <c r="L157" s="282"/>
      <c r="M157" s="235">
        <v>295</v>
      </c>
      <c r="N157" s="235">
        <v>6</v>
      </c>
      <c r="O157" s="235">
        <v>301</v>
      </c>
      <c r="P157" s="283"/>
      <c r="Q157" s="283"/>
      <c r="R157" s="283"/>
      <c r="S157" s="283"/>
      <c r="T157" s="283"/>
      <c r="U157" s="283"/>
      <c r="V157" s="283"/>
      <c r="W157" s="164"/>
    </row>
    <row r="158" spans="1:23" ht="32.25" customHeight="1">
      <c r="A158" s="147"/>
      <c r="B158" s="299" t="s">
        <v>353</v>
      </c>
      <c r="C158" s="299"/>
      <c r="D158" s="299"/>
      <c r="E158" s="299"/>
      <c r="F158" s="300"/>
      <c r="G158" s="166" t="s">
        <v>354</v>
      </c>
      <c r="H158" s="198" t="s">
        <v>29</v>
      </c>
      <c r="I158" s="165">
        <v>1</v>
      </c>
      <c r="J158" s="165">
        <v>4</v>
      </c>
      <c r="K158" s="281"/>
      <c r="L158" s="282"/>
      <c r="M158" s="235">
        <v>332.416</v>
      </c>
      <c r="N158" s="235">
        <v>0</v>
      </c>
      <c r="O158" s="235">
        <v>332.416</v>
      </c>
      <c r="P158" s="283"/>
      <c r="Q158" s="283"/>
      <c r="R158" s="283"/>
      <c r="S158" s="283"/>
      <c r="T158" s="283"/>
      <c r="U158" s="283"/>
      <c r="V158" s="283"/>
      <c r="W158" s="164"/>
    </row>
    <row r="159" spans="1:23" ht="32.25" customHeight="1">
      <c r="A159" s="147"/>
      <c r="B159" s="299" t="s">
        <v>353</v>
      </c>
      <c r="C159" s="299"/>
      <c r="D159" s="299"/>
      <c r="E159" s="299"/>
      <c r="F159" s="300"/>
      <c r="G159" s="166" t="s">
        <v>354</v>
      </c>
      <c r="H159" s="198" t="s">
        <v>29</v>
      </c>
      <c r="I159" s="165">
        <v>1</v>
      </c>
      <c r="J159" s="165">
        <v>4</v>
      </c>
      <c r="K159" s="281"/>
      <c r="L159" s="282"/>
      <c r="M159" s="235">
        <v>813.28099999999995</v>
      </c>
      <c r="N159" s="235">
        <v>0</v>
      </c>
      <c r="O159" s="235">
        <v>813.28099999999995</v>
      </c>
      <c r="P159" s="283"/>
      <c r="Q159" s="283"/>
      <c r="R159" s="283"/>
      <c r="S159" s="283"/>
      <c r="T159" s="283"/>
      <c r="U159" s="283"/>
      <c r="V159" s="283"/>
      <c r="W159" s="164"/>
    </row>
    <row r="160" spans="1:23" ht="32.25" customHeight="1">
      <c r="A160" s="147"/>
      <c r="B160" s="299" t="s">
        <v>353</v>
      </c>
      <c r="C160" s="299"/>
      <c r="D160" s="299"/>
      <c r="E160" s="299"/>
      <c r="F160" s="300"/>
      <c r="G160" s="166" t="s">
        <v>354</v>
      </c>
      <c r="H160" s="198" t="s">
        <v>28</v>
      </c>
      <c r="I160" s="165">
        <v>1</v>
      </c>
      <c r="J160" s="165">
        <v>4</v>
      </c>
      <c r="K160" s="281"/>
      <c r="L160" s="282"/>
      <c r="M160" s="235">
        <v>26.4</v>
      </c>
      <c r="N160" s="235">
        <v>0</v>
      </c>
      <c r="O160" s="235">
        <v>26.4</v>
      </c>
      <c r="P160" s="283"/>
      <c r="Q160" s="283"/>
      <c r="R160" s="283"/>
      <c r="S160" s="283"/>
      <c r="T160" s="283"/>
      <c r="U160" s="283"/>
      <c r="V160" s="283"/>
      <c r="W160" s="164"/>
    </row>
    <row r="161" spans="1:23" ht="32.25" customHeight="1">
      <c r="A161" s="147"/>
      <c r="B161" s="299" t="s">
        <v>353</v>
      </c>
      <c r="C161" s="299"/>
      <c r="D161" s="299"/>
      <c r="E161" s="299"/>
      <c r="F161" s="300"/>
      <c r="G161" s="166" t="s">
        <v>354</v>
      </c>
      <c r="H161" s="198" t="s">
        <v>29</v>
      </c>
      <c r="I161" s="165">
        <v>1</v>
      </c>
      <c r="J161" s="165">
        <v>4</v>
      </c>
      <c r="K161" s="281"/>
      <c r="L161" s="282"/>
      <c r="M161" s="235">
        <v>350.96</v>
      </c>
      <c r="N161" s="235">
        <v>44</v>
      </c>
      <c r="O161" s="235">
        <v>394.96</v>
      </c>
      <c r="P161" s="283"/>
      <c r="Q161" s="283"/>
      <c r="R161" s="283"/>
      <c r="S161" s="283"/>
      <c r="T161" s="283"/>
      <c r="U161" s="283"/>
      <c r="V161" s="283"/>
      <c r="W161" s="164"/>
    </row>
    <row r="162" spans="1:23" ht="32.25" customHeight="1">
      <c r="A162" s="147"/>
      <c r="B162" s="299" t="s">
        <v>353</v>
      </c>
      <c r="C162" s="299"/>
      <c r="D162" s="299"/>
      <c r="E162" s="299"/>
      <c r="F162" s="300"/>
      <c r="G162" s="166" t="s">
        <v>354</v>
      </c>
      <c r="H162" s="198" t="s">
        <v>83</v>
      </c>
      <c r="I162" s="165">
        <v>1</v>
      </c>
      <c r="J162" s="165">
        <v>4</v>
      </c>
      <c r="K162" s="281"/>
      <c r="L162" s="282"/>
      <c r="M162" s="235">
        <v>300</v>
      </c>
      <c r="N162" s="235">
        <v>-44</v>
      </c>
      <c r="O162" s="235">
        <v>256</v>
      </c>
      <c r="P162" s="283"/>
      <c r="Q162" s="283"/>
      <c r="R162" s="283"/>
      <c r="S162" s="283"/>
      <c r="T162" s="283"/>
      <c r="U162" s="283"/>
      <c r="V162" s="283"/>
      <c r="W162" s="164"/>
    </row>
    <row r="163" spans="1:23" ht="32.25" customHeight="1">
      <c r="A163" s="147"/>
      <c r="B163" s="299" t="s">
        <v>353</v>
      </c>
      <c r="C163" s="299"/>
      <c r="D163" s="299"/>
      <c r="E163" s="299"/>
      <c r="F163" s="300"/>
      <c r="G163" s="166" t="s">
        <v>354</v>
      </c>
      <c r="H163" s="198" t="s">
        <v>83</v>
      </c>
      <c r="I163" s="165">
        <v>1</v>
      </c>
      <c r="J163" s="165">
        <v>4</v>
      </c>
      <c r="K163" s="281"/>
      <c r="L163" s="282"/>
      <c r="M163" s="235">
        <v>324</v>
      </c>
      <c r="N163" s="235">
        <v>0</v>
      </c>
      <c r="O163" s="235">
        <v>324</v>
      </c>
      <c r="P163" s="283"/>
      <c r="Q163" s="283"/>
      <c r="R163" s="283"/>
      <c r="S163" s="283"/>
      <c r="T163" s="283"/>
      <c r="U163" s="283"/>
      <c r="V163" s="283"/>
      <c r="W163" s="164"/>
    </row>
    <row r="164" spans="1:23" ht="32.25" customHeight="1">
      <c r="A164" s="147"/>
      <c r="B164" s="299" t="s">
        <v>353</v>
      </c>
      <c r="C164" s="299"/>
      <c r="D164" s="299"/>
      <c r="E164" s="299"/>
      <c r="F164" s="300"/>
      <c r="G164" s="166" t="s">
        <v>354</v>
      </c>
      <c r="H164" s="198" t="s">
        <v>83</v>
      </c>
      <c r="I164" s="165">
        <v>1</v>
      </c>
      <c r="J164" s="165">
        <v>4</v>
      </c>
      <c r="K164" s="281"/>
      <c r="L164" s="282"/>
      <c r="M164" s="235">
        <v>20</v>
      </c>
      <c r="N164" s="235">
        <v>0</v>
      </c>
      <c r="O164" s="235">
        <v>20</v>
      </c>
      <c r="P164" s="283"/>
      <c r="Q164" s="283"/>
      <c r="R164" s="283"/>
      <c r="S164" s="283"/>
      <c r="T164" s="283"/>
      <c r="U164" s="283"/>
      <c r="V164" s="283"/>
      <c r="W164" s="164"/>
    </row>
    <row r="165" spans="1:23" ht="32.25" customHeight="1">
      <c r="A165" s="147"/>
      <c r="B165" s="299" t="s">
        <v>353</v>
      </c>
      <c r="C165" s="299"/>
      <c r="D165" s="299"/>
      <c r="E165" s="299"/>
      <c r="F165" s="300"/>
      <c r="G165" s="166" t="s">
        <v>354</v>
      </c>
      <c r="H165" s="198" t="s">
        <v>29</v>
      </c>
      <c r="I165" s="165">
        <v>1</v>
      </c>
      <c r="J165" s="165">
        <v>4</v>
      </c>
      <c r="K165" s="281"/>
      <c r="L165" s="282"/>
      <c r="M165" s="235">
        <v>130.4</v>
      </c>
      <c r="N165" s="235">
        <v>130.4</v>
      </c>
      <c r="O165" s="235">
        <v>260.8</v>
      </c>
      <c r="P165" s="283"/>
      <c r="Q165" s="283"/>
      <c r="R165" s="283"/>
      <c r="S165" s="283"/>
      <c r="T165" s="283"/>
      <c r="U165" s="283"/>
      <c r="V165" s="283"/>
      <c r="W165" s="164"/>
    </row>
    <row r="166" spans="1:23" ht="32.25" customHeight="1">
      <c r="A166" s="147"/>
      <c r="B166" s="299" t="s">
        <v>353</v>
      </c>
      <c r="C166" s="299"/>
      <c r="D166" s="299"/>
      <c r="E166" s="299"/>
      <c r="F166" s="300"/>
      <c r="G166" s="166" t="s">
        <v>354</v>
      </c>
      <c r="H166" s="198" t="s">
        <v>29</v>
      </c>
      <c r="I166" s="165">
        <v>1</v>
      </c>
      <c r="J166" s="165">
        <v>4</v>
      </c>
      <c r="K166" s="281"/>
      <c r="L166" s="282"/>
      <c r="M166" s="235">
        <v>2220.6909999999998</v>
      </c>
      <c r="N166" s="235">
        <v>-358.3</v>
      </c>
      <c r="O166" s="235">
        <v>1862.3910000000001</v>
      </c>
      <c r="P166" s="283"/>
      <c r="Q166" s="283"/>
      <c r="R166" s="283"/>
      <c r="S166" s="283"/>
      <c r="T166" s="283"/>
      <c r="U166" s="283"/>
      <c r="V166" s="283"/>
      <c r="W166" s="164"/>
    </row>
    <row r="167" spans="1:23" ht="32.25" customHeight="1">
      <c r="A167" s="147"/>
      <c r="B167" s="299" t="s">
        <v>552</v>
      </c>
      <c r="C167" s="299"/>
      <c r="D167" s="299"/>
      <c r="E167" s="299"/>
      <c r="F167" s="300"/>
      <c r="G167" s="166" t="s">
        <v>553</v>
      </c>
      <c r="H167" s="198" t="s">
        <v>41</v>
      </c>
      <c r="I167" s="165">
        <v>1</v>
      </c>
      <c r="J167" s="165">
        <v>4</v>
      </c>
      <c r="K167" s="281"/>
      <c r="L167" s="282"/>
      <c r="M167" s="235">
        <v>0</v>
      </c>
      <c r="N167" s="235">
        <v>25.3</v>
      </c>
      <c r="O167" s="235">
        <v>25.3</v>
      </c>
      <c r="P167" s="283"/>
      <c r="Q167" s="283"/>
      <c r="R167" s="283"/>
      <c r="S167" s="283"/>
      <c r="T167" s="283"/>
      <c r="U167" s="283"/>
      <c r="V167" s="283"/>
      <c r="W167" s="164"/>
    </row>
    <row r="168" spans="1:23" ht="21.75" customHeight="1">
      <c r="A168" s="147"/>
      <c r="B168" s="299" t="s">
        <v>522</v>
      </c>
      <c r="C168" s="299"/>
      <c r="D168" s="299"/>
      <c r="E168" s="299"/>
      <c r="F168" s="300"/>
      <c r="G168" s="166" t="s">
        <v>523</v>
      </c>
      <c r="H168" s="198" t="s">
        <v>29</v>
      </c>
      <c r="I168" s="165">
        <v>12</v>
      </c>
      <c r="J168" s="165">
        <v>2</v>
      </c>
      <c r="K168" s="281"/>
      <c r="L168" s="282"/>
      <c r="M168" s="235">
        <v>140</v>
      </c>
      <c r="N168" s="235">
        <v>0</v>
      </c>
      <c r="O168" s="235">
        <v>140</v>
      </c>
      <c r="P168" s="283"/>
      <c r="Q168" s="283"/>
      <c r="R168" s="283"/>
      <c r="S168" s="283"/>
      <c r="T168" s="283"/>
      <c r="U168" s="283"/>
      <c r="V168" s="283"/>
      <c r="W168" s="164"/>
    </row>
    <row r="169" spans="1:23" ht="21.75" customHeight="1">
      <c r="A169" s="147"/>
      <c r="B169" s="299" t="s">
        <v>332</v>
      </c>
      <c r="C169" s="299"/>
      <c r="D169" s="299"/>
      <c r="E169" s="299"/>
      <c r="F169" s="300"/>
      <c r="G169" s="166" t="s">
        <v>333</v>
      </c>
      <c r="H169" s="198">
        <v>0</v>
      </c>
      <c r="I169" s="165">
        <v>0</v>
      </c>
      <c r="J169" s="165">
        <v>0</v>
      </c>
      <c r="K169" s="281"/>
      <c r="L169" s="282"/>
      <c r="M169" s="235">
        <v>3171.0819999999999</v>
      </c>
      <c r="N169" s="235">
        <v>342.69299999999998</v>
      </c>
      <c r="O169" s="235">
        <v>3513.7750000000001</v>
      </c>
      <c r="P169" s="283"/>
      <c r="Q169" s="283"/>
      <c r="R169" s="283"/>
      <c r="S169" s="283"/>
      <c r="T169" s="283"/>
      <c r="U169" s="283"/>
      <c r="V169" s="283"/>
      <c r="W169" s="164"/>
    </row>
    <row r="170" spans="1:23" ht="21.75" customHeight="1">
      <c r="A170" s="147"/>
      <c r="B170" s="299" t="s">
        <v>334</v>
      </c>
      <c r="C170" s="299"/>
      <c r="D170" s="299"/>
      <c r="E170" s="299"/>
      <c r="F170" s="300"/>
      <c r="G170" s="166" t="s">
        <v>335</v>
      </c>
      <c r="H170" s="198" t="s">
        <v>40</v>
      </c>
      <c r="I170" s="165">
        <v>1</v>
      </c>
      <c r="J170" s="165">
        <v>3</v>
      </c>
      <c r="K170" s="281"/>
      <c r="L170" s="282"/>
      <c r="M170" s="235">
        <v>765.29</v>
      </c>
      <c r="N170" s="235">
        <v>72.885000000000005</v>
      </c>
      <c r="O170" s="235">
        <v>838.17399999999998</v>
      </c>
      <c r="P170" s="283"/>
      <c r="Q170" s="283"/>
      <c r="R170" s="283"/>
      <c r="S170" s="283"/>
      <c r="T170" s="283"/>
      <c r="U170" s="283"/>
      <c r="V170" s="283"/>
      <c r="W170" s="164"/>
    </row>
    <row r="171" spans="1:23" ht="21.75" customHeight="1">
      <c r="A171" s="147"/>
      <c r="B171" s="299" t="s">
        <v>334</v>
      </c>
      <c r="C171" s="299"/>
      <c r="D171" s="299"/>
      <c r="E171" s="299"/>
      <c r="F171" s="300"/>
      <c r="G171" s="166" t="s">
        <v>335</v>
      </c>
      <c r="H171" s="198" t="s">
        <v>42</v>
      </c>
      <c r="I171" s="165">
        <v>1</v>
      </c>
      <c r="J171" s="165">
        <v>3</v>
      </c>
      <c r="K171" s="281"/>
      <c r="L171" s="282"/>
      <c r="M171" s="235">
        <v>231.11699999999999</v>
      </c>
      <c r="N171" s="235">
        <v>22.010999999999999</v>
      </c>
      <c r="O171" s="235">
        <v>253.12899999999999</v>
      </c>
      <c r="P171" s="283"/>
      <c r="Q171" s="283"/>
      <c r="R171" s="283"/>
      <c r="S171" s="283"/>
      <c r="T171" s="283"/>
      <c r="U171" s="283"/>
      <c r="V171" s="283"/>
      <c r="W171" s="164"/>
    </row>
    <row r="172" spans="1:23" ht="21.75" customHeight="1">
      <c r="A172" s="147"/>
      <c r="B172" s="299" t="s">
        <v>336</v>
      </c>
      <c r="C172" s="299"/>
      <c r="D172" s="299"/>
      <c r="E172" s="299"/>
      <c r="F172" s="300"/>
      <c r="G172" s="166" t="s">
        <v>337</v>
      </c>
      <c r="H172" s="198" t="s">
        <v>40</v>
      </c>
      <c r="I172" s="165">
        <v>1</v>
      </c>
      <c r="J172" s="165">
        <v>3</v>
      </c>
      <c r="K172" s="281"/>
      <c r="L172" s="282"/>
      <c r="M172" s="235">
        <v>657.55399999999997</v>
      </c>
      <c r="N172" s="235">
        <v>62.624000000000002</v>
      </c>
      <c r="O172" s="235">
        <v>720.178</v>
      </c>
      <c r="P172" s="283"/>
      <c r="Q172" s="283"/>
      <c r="R172" s="283"/>
      <c r="S172" s="283"/>
      <c r="T172" s="283"/>
      <c r="U172" s="283"/>
      <c r="V172" s="283"/>
      <c r="W172" s="164"/>
    </row>
    <row r="173" spans="1:23" ht="21.75" customHeight="1">
      <c r="A173" s="147"/>
      <c r="B173" s="299" t="s">
        <v>336</v>
      </c>
      <c r="C173" s="299"/>
      <c r="D173" s="299"/>
      <c r="E173" s="299"/>
      <c r="F173" s="300"/>
      <c r="G173" s="166" t="s">
        <v>337</v>
      </c>
      <c r="H173" s="198" t="s">
        <v>42</v>
      </c>
      <c r="I173" s="165">
        <v>1</v>
      </c>
      <c r="J173" s="165">
        <v>3</v>
      </c>
      <c r="K173" s="281"/>
      <c r="L173" s="282"/>
      <c r="M173" s="235">
        <v>198.58099999999999</v>
      </c>
      <c r="N173" s="235">
        <v>18.913</v>
      </c>
      <c r="O173" s="235">
        <v>217.494</v>
      </c>
      <c r="P173" s="283"/>
      <c r="Q173" s="283"/>
      <c r="R173" s="283"/>
      <c r="S173" s="283"/>
      <c r="T173" s="283"/>
      <c r="U173" s="283"/>
      <c r="V173" s="283"/>
      <c r="W173" s="164"/>
    </row>
    <row r="174" spans="1:23" ht="42.75" customHeight="1">
      <c r="A174" s="147"/>
      <c r="B174" s="299" t="s">
        <v>338</v>
      </c>
      <c r="C174" s="299"/>
      <c r="D174" s="299"/>
      <c r="E174" s="299"/>
      <c r="F174" s="300"/>
      <c r="G174" s="166" t="s">
        <v>339</v>
      </c>
      <c r="H174" s="198" t="s">
        <v>42</v>
      </c>
      <c r="I174" s="165">
        <v>1</v>
      </c>
      <c r="J174" s="165">
        <v>3</v>
      </c>
      <c r="K174" s="281"/>
      <c r="L174" s="282"/>
      <c r="M174" s="235">
        <v>161.375</v>
      </c>
      <c r="N174" s="235">
        <v>0</v>
      </c>
      <c r="O174" s="235">
        <v>161.375</v>
      </c>
      <c r="P174" s="283"/>
      <c r="Q174" s="283"/>
      <c r="R174" s="283"/>
      <c r="S174" s="283"/>
      <c r="T174" s="283"/>
      <c r="U174" s="283"/>
      <c r="V174" s="283"/>
      <c r="W174" s="164"/>
    </row>
    <row r="175" spans="1:23" ht="42.75" customHeight="1">
      <c r="A175" s="147"/>
      <c r="B175" s="299" t="s">
        <v>338</v>
      </c>
      <c r="C175" s="299"/>
      <c r="D175" s="299"/>
      <c r="E175" s="299"/>
      <c r="F175" s="300"/>
      <c r="G175" s="166" t="s">
        <v>339</v>
      </c>
      <c r="H175" s="198" t="s">
        <v>40</v>
      </c>
      <c r="I175" s="165">
        <v>1</v>
      </c>
      <c r="J175" s="165">
        <v>3</v>
      </c>
      <c r="K175" s="281"/>
      <c r="L175" s="282"/>
      <c r="M175" s="235">
        <v>534.35599999999999</v>
      </c>
      <c r="N175" s="235">
        <v>50.890999999999998</v>
      </c>
      <c r="O175" s="235">
        <v>585.24699999999996</v>
      </c>
      <c r="P175" s="283"/>
      <c r="Q175" s="283"/>
      <c r="R175" s="283"/>
      <c r="S175" s="283"/>
      <c r="T175" s="283"/>
      <c r="U175" s="283"/>
      <c r="V175" s="283"/>
      <c r="W175" s="164"/>
    </row>
    <row r="176" spans="1:23" ht="42.75" customHeight="1">
      <c r="A176" s="147"/>
      <c r="B176" s="299" t="s">
        <v>338</v>
      </c>
      <c r="C176" s="299"/>
      <c r="D176" s="299"/>
      <c r="E176" s="299"/>
      <c r="F176" s="300"/>
      <c r="G176" s="166" t="s">
        <v>339</v>
      </c>
      <c r="H176" s="198" t="s">
        <v>42</v>
      </c>
      <c r="I176" s="165">
        <v>1</v>
      </c>
      <c r="J176" s="165">
        <v>3</v>
      </c>
      <c r="K176" s="281"/>
      <c r="L176" s="282"/>
      <c r="M176" s="235">
        <v>0</v>
      </c>
      <c r="N176" s="235">
        <v>15.369</v>
      </c>
      <c r="O176" s="235">
        <v>15.369</v>
      </c>
      <c r="P176" s="283"/>
      <c r="Q176" s="283"/>
      <c r="R176" s="283"/>
      <c r="S176" s="283"/>
      <c r="T176" s="283"/>
      <c r="U176" s="283"/>
      <c r="V176" s="283"/>
      <c r="W176" s="164"/>
    </row>
    <row r="177" spans="1:23" ht="32.25" customHeight="1">
      <c r="A177" s="147"/>
      <c r="B177" s="299" t="s">
        <v>340</v>
      </c>
      <c r="C177" s="299"/>
      <c r="D177" s="299"/>
      <c r="E177" s="299"/>
      <c r="F177" s="300"/>
      <c r="G177" s="166" t="s">
        <v>341</v>
      </c>
      <c r="H177" s="198" t="s">
        <v>28</v>
      </c>
      <c r="I177" s="165">
        <v>1</v>
      </c>
      <c r="J177" s="165">
        <v>3</v>
      </c>
      <c r="K177" s="281"/>
      <c r="L177" s="282"/>
      <c r="M177" s="235">
        <v>48.07</v>
      </c>
      <c r="N177" s="235">
        <v>0</v>
      </c>
      <c r="O177" s="235">
        <v>48.07</v>
      </c>
      <c r="P177" s="283"/>
      <c r="Q177" s="283"/>
      <c r="R177" s="283"/>
      <c r="S177" s="283"/>
      <c r="T177" s="283"/>
      <c r="U177" s="283"/>
      <c r="V177" s="283"/>
      <c r="W177" s="164"/>
    </row>
    <row r="178" spans="1:23" ht="32.25" customHeight="1">
      <c r="A178" s="147"/>
      <c r="B178" s="299" t="s">
        <v>340</v>
      </c>
      <c r="C178" s="299"/>
      <c r="D178" s="299"/>
      <c r="E178" s="299"/>
      <c r="F178" s="300"/>
      <c r="G178" s="166" t="s">
        <v>341</v>
      </c>
      <c r="H178" s="198" t="s">
        <v>29</v>
      </c>
      <c r="I178" s="165">
        <v>1</v>
      </c>
      <c r="J178" s="165">
        <v>3</v>
      </c>
      <c r="K178" s="281"/>
      <c r="L178" s="282"/>
      <c r="M178" s="235">
        <v>4.9000000000000004</v>
      </c>
      <c r="N178" s="235">
        <v>0</v>
      </c>
      <c r="O178" s="235">
        <v>4.9000000000000004</v>
      </c>
      <c r="P178" s="283"/>
      <c r="Q178" s="283"/>
      <c r="R178" s="283"/>
      <c r="S178" s="283"/>
      <c r="T178" s="283"/>
      <c r="U178" s="283"/>
      <c r="V178" s="283"/>
      <c r="W178" s="164"/>
    </row>
    <row r="179" spans="1:23" ht="32.25" customHeight="1">
      <c r="A179" s="147"/>
      <c r="B179" s="299" t="s">
        <v>340</v>
      </c>
      <c r="C179" s="299"/>
      <c r="D179" s="299"/>
      <c r="E179" s="299"/>
      <c r="F179" s="300"/>
      <c r="G179" s="166" t="s">
        <v>341</v>
      </c>
      <c r="H179" s="198" t="s">
        <v>29</v>
      </c>
      <c r="I179" s="165">
        <v>1</v>
      </c>
      <c r="J179" s="165">
        <v>3</v>
      </c>
      <c r="K179" s="281"/>
      <c r="L179" s="282"/>
      <c r="M179" s="235">
        <v>41.45</v>
      </c>
      <c r="N179" s="235">
        <v>0</v>
      </c>
      <c r="O179" s="235">
        <v>41.45</v>
      </c>
      <c r="P179" s="283"/>
      <c r="Q179" s="283"/>
      <c r="R179" s="283"/>
      <c r="S179" s="283"/>
      <c r="T179" s="283"/>
      <c r="U179" s="283"/>
      <c r="V179" s="283"/>
      <c r="W179" s="164"/>
    </row>
    <row r="180" spans="1:23" ht="32.25" customHeight="1">
      <c r="A180" s="147"/>
      <c r="B180" s="299" t="s">
        <v>340</v>
      </c>
      <c r="C180" s="299"/>
      <c r="D180" s="299"/>
      <c r="E180" s="299"/>
      <c r="F180" s="300"/>
      <c r="G180" s="166" t="s">
        <v>341</v>
      </c>
      <c r="H180" s="198" t="s">
        <v>29</v>
      </c>
      <c r="I180" s="165">
        <v>1</v>
      </c>
      <c r="J180" s="165">
        <v>3</v>
      </c>
      <c r="K180" s="281"/>
      <c r="L180" s="282"/>
      <c r="M180" s="235">
        <v>135</v>
      </c>
      <c r="N180" s="235">
        <v>-4</v>
      </c>
      <c r="O180" s="235">
        <v>131</v>
      </c>
      <c r="P180" s="283"/>
      <c r="Q180" s="283"/>
      <c r="R180" s="283"/>
      <c r="S180" s="283"/>
      <c r="T180" s="283"/>
      <c r="U180" s="283"/>
      <c r="V180" s="283"/>
      <c r="W180" s="164"/>
    </row>
    <row r="181" spans="1:23" ht="32.25" customHeight="1">
      <c r="A181" s="147"/>
      <c r="B181" s="299" t="s">
        <v>340</v>
      </c>
      <c r="C181" s="299"/>
      <c r="D181" s="299"/>
      <c r="E181" s="299"/>
      <c r="F181" s="300"/>
      <c r="G181" s="166" t="s">
        <v>341</v>
      </c>
      <c r="H181" s="198" t="s">
        <v>35</v>
      </c>
      <c r="I181" s="165">
        <v>1</v>
      </c>
      <c r="J181" s="165">
        <v>3</v>
      </c>
      <c r="K181" s="281"/>
      <c r="L181" s="282"/>
      <c r="M181" s="235">
        <v>6</v>
      </c>
      <c r="N181" s="235">
        <v>2.5</v>
      </c>
      <c r="O181" s="235">
        <v>8.5</v>
      </c>
      <c r="P181" s="283"/>
      <c r="Q181" s="283"/>
      <c r="R181" s="283"/>
      <c r="S181" s="283"/>
      <c r="T181" s="283"/>
      <c r="U181" s="283"/>
      <c r="V181" s="283"/>
      <c r="W181" s="164"/>
    </row>
    <row r="182" spans="1:23" ht="32.25" customHeight="1">
      <c r="A182" s="147"/>
      <c r="B182" s="299" t="s">
        <v>340</v>
      </c>
      <c r="C182" s="299"/>
      <c r="D182" s="299"/>
      <c r="E182" s="299"/>
      <c r="F182" s="300"/>
      <c r="G182" s="166" t="s">
        <v>341</v>
      </c>
      <c r="H182" s="198" t="s">
        <v>83</v>
      </c>
      <c r="I182" s="165">
        <v>1</v>
      </c>
      <c r="J182" s="165">
        <v>3</v>
      </c>
      <c r="K182" s="281"/>
      <c r="L182" s="282"/>
      <c r="M182" s="235">
        <v>0</v>
      </c>
      <c r="N182" s="235">
        <v>1.5</v>
      </c>
      <c r="O182" s="235">
        <v>1.5</v>
      </c>
      <c r="P182" s="283"/>
      <c r="Q182" s="283"/>
      <c r="R182" s="283"/>
      <c r="S182" s="283"/>
      <c r="T182" s="283"/>
      <c r="U182" s="283"/>
      <c r="V182" s="283"/>
      <c r="W182" s="164"/>
    </row>
    <row r="183" spans="1:23" ht="32.25" customHeight="1">
      <c r="A183" s="147"/>
      <c r="B183" s="299" t="s">
        <v>340</v>
      </c>
      <c r="C183" s="299"/>
      <c r="D183" s="299"/>
      <c r="E183" s="299"/>
      <c r="F183" s="300"/>
      <c r="G183" s="166" t="s">
        <v>341</v>
      </c>
      <c r="H183" s="198" t="s">
        <v>29</v>
      </c>
      <c r="I183" s="165">
        <v>1</v>
      </c>
      <c r="J183" s="165">
        <v>3</v>
      </c>
      <c r="K183" s="281"/>
      <c r="L183" s="282"/>
      <c r="M183" s="235">
        <v>40</v>
      </c>
      <c r="N183" s="235">
        <v>0</v>
      </c>
      <c r="O183" s="235">
        <v>40</v>
      </c>
      <c r="P183" s="283"/>
      <c r="Q183" s="283"/>
      <c r="R183" s="283"/>
      <c r="S183" s="283"/>
      <c r="T183" s="283"/>
      <c r="U183" s="283"/>
      <c r="V183" s="283"/>
      <c r="W183" s="164"/>
    </row>
    <row r="184" spans="1:23" ht="32.25" customHeight="1">
      <c r="A184" s="147"/>
      <c r="B184" s="299" t="s">
        <v>340</v>
      </c>
      <c r="C184" s="299"/>
      <c r="D184" s="299"/>
      <c r="E184" s="299"/>
      <c r="F184" s="300"/>
      <c r="G184" s="166" t="s">
        <v>341</v>
      </c>
      <c r="H184" s="198" t="s">
        <v>29</v>
      </c>
      <c r="I184" s="165">
        <v>1</v>
      </c>
      <c r="J184" s="165">
        <v>3</v>
      </c>
      <c r="K184" s="281"/>
      <c r="L184" s="282"/>
      <c r="M184" s="235">
        <v>327.38900000000001</v>
      </c>
      <c r="N184" s="235">
        <v>100</v>
      </c>
      <c r="O184" s="235">
        <v>427.38900000000001</v>
      </c>
      <c r="P184" s="283"/>
      <c r="Q184" s="283"/>
      <c r="R184" s="283"/>
      <c r="S184" s="283"/>
      <c r="T184" s="283"/>
      <c r="U184" s="283"/>
      <c r="V184" s="283"/>
      <c r="W184" s="164"/>
    </row>
    <row r="185" spans="1:23" ht="42.75" customHeight="1">
      <c r="A185" s="147"/>
      <c r="B185" s="299" t="s">
        <v>348</v>
      </c>
      <c r="C185" s="299"/>
      <c r="D185" s="299"/>
      <c r="E185" s="299"/>
      <c r="F185" s="300"/>
      <c r="G185" s="166" t="s">
        <v>349</v>
      </c>
      <c r="H185" s="198" t="s">
        <v>41</v>
      </c>
      <c r="I185" s="165">
        <v>1</v>
      </c>
      <c r="J185" s="165">
        <v>3</v>
      </c>
      <c r="K185" s="281"/>
      <c r="L185" s="282"/>
      <c r="M185" s="235">
        <v>20</v>
      </c>
      <c r="N185" s="235">
        <v>0</v>
      </c>
      <c r="O185" s="235">
        <v>20</v>
      </c>
      <c r="P185" s="283"/>
      <c r="Q185" s="283"/>
      <c r="R185" s="283"/>
      <c r="S185" s="283"/>
      <c r="T185" s="283"/>
      <c r="U185" s="283"/>
      <c r="V185" s="283"/>
      <c r="W185" s="164"/>
    </row>
    <row r="186" spans="1:23" ht="21.75" customHeight="1">
      <c r="A186" s="147"/>
      <c r="B186" s="299" t="s">
        <v>60</v>
      </c>
      <c r="C186" s="299"/>
      <c r="D186" s="299"/>
      <c r="E186" s="299"/>
      <c r="F186" s="300"/>
      <c r="G186" s="166" t="s">
        <v>360</v>
      </c>
      <c r="H186" s="198">
        <v>0</v>
      </c>
      <c r="I186" s="165">
        <v>0</v>
      </c>
      <c r="J186" s="165">
        <v>0</v>
      </c>
      <c r="K186" s="281"/>
      <c r="L186" s="282"/>
      <c r="M186" s="235">
        <v>7305.3410000000003</v>
      </c>
      <c r="N186" s="235">
        <v>549.529</v>
      </c>
      <c r="O186" s="235">
        <v>7854.8710000000001</v>
      </c>
      <c r="P186" s="283"/>
      <c r="Q186" s="283"/>
      <c r="R186" s="283"/>
      <c r="S186" s="283"/>
      <c r="T186" s="283"/>
      <c r="U186" s="283"/>
      <c r="V186" s="283"/>
      <c r="W186" s="164"/>
    </row>
    <row r="187" spans="1:23" ht="42.75" customHeight="1">
      <c r="A187" s="147"/>
      <c r="B187" s="299" t="s">
        <v>361</v>
      </c>
      <c r="C187" s="299"/>
      <c r="D187" s="299"/>
      <c r="E187" s="299"/>
      <c r="F187" s="300"/>
      <c r="G187" s="166" t="s">
        <v>362</v>
      </c>
      <c r="H187" s="198" t="s">
        <v>40</v>
      </c>
      <c r="I187" s="165">
        <v>4</v>
      </c>
      <c r="J187" s="165">
        <v>5</v>
      </c>
      <c r="K187" s="281"/>
      <c r="L187" s="282"/>
      <c r="M187" s="235">
        <v>3915.25</v>
      </c>
      <c r="N187" s="235">
        <v>372.88099999999997</v>
      </c>
      <c r="O187" s="235">
        <v>4288.1310000000003</v>
      </c>
      <c r="P187" s="283"/>
      <c r="Q187" s="283"/>
      <c r="R187" s="283"/>
      <c r="S187" s="283"/>
      <c r="T187" s="283"/>
      <c r="U187" s="283"/>
      <c r="V187" s="283"/>
      <c r="W187" s="164"/>
    </row>
    <row r="188" spans="1:23" ht="42.75" customHeight="1">
      <c r="A188" s="147"/>
      <c r="B188" s="299" t="s">
        <v>361</v>
      </c>
      <c r="C188" s="299"/>
      <c r="D188" s="299"/>
      <c r="E188" s="299"/>
      <c r="F188" s="300"/>
      <c r="G188" s="166" t="s">
        <v>362</v>
      </c>
      <c r="H188" s="198" t="s">
        <v>42</v>
      </c>
      <c r="I188" s="165">
        <v>4</v>
      </c>
      <c r="J188" s="165">
        <v>5</v>
      </c>
      <c r="K188" s="281"/>
      <c r="L188" s="282"/>
      <c r="M188" s="235">
        <v>1182.4059999999999</v>
      </c>
      <c r="N188" s="235">
        <v>112.61</v>
      </c>
      <c r="O188" s="235">
        <v>1295.0160000000001</v>
      </c>
      <c r="P188" s="283"/>
      <c r="Q188" s="283"/>
      <c r="R188" s="283"/>
      <c r="S188" s="283"/>
      <c r="T188" s="283"/>
      <c r="U188" s="283"/>
      <c r="V188" s="283"/>
      <c r="W188" s="164"/>
    </row>
    <row r="189" spans="1:23" ht="21.75" customHeight="1">
      <c r="A189" s="147"/>
      <c r="B189" s="299" t="s">
        <v>396</v>
      </c>
      <c r="C189" s="299"/>
      <c r="D189" s="299"/>
      <c r="E189" s="299"/>
      <c r="F189" s="300"/>
      <c r="G189" s="166" t="s">
        <v>397</v>
      </c>
      <c r="H189" s="198" t="s">
        <v>42</v>
      </c>
      <c r="I189" s="165">
        <v>4</v>
      </c>
      <c r="J189" s="165">
        <v>12</v>
      </c>
      <c r="K189" s="281"/>
      <c r="L189" s="282"/>
      <c r="M189" s="235">
        <v>336.202</v>
      </c>
      <c r="N189" s="235">
        <v>0</v>
      </c>
      <c r="O189" s="235">
        <v>336.202</v>
      </c>
      <c r="P189" s="283"/>
      <c r="Q189" s="283"/>
      <c r="R189" s="283"/>
      <c r="S189" s="283"/>
      <c r="T189" s="283"/>
      <c r="U189" s="283"/>
      <c r="V189" s="283"/>
      <c r="W189" s="164"/>
    </row>
    <row r="190" spans="1:23" ht="21.75" customHeight="1">
      <c r="A190" s="147"/>
      <c r="B190" s="299" t="s">
        <v>396</v>
      </c>
      <c r="C190" s="299"/>
      <c r="D190" s="299"/>
      <c r="E190" s="299"/>
      <c r="F190" s="300"/>
      <c r="G190" s="166" t="s">
        <v>397</v>
      </c>
      <c r="H190" s="198" t="s">
        <v>40</v>
      </c>
      <c r="I190" s="165">
        <v>4</v>
      </c>
      <c r="J190" s="165">
        <v>12</v>
      </c>
      <c r="K190" s="281"/>
      <c r="L190" s="282"/>
      <c r="M190" s="235">
        <v>258.21899999999999</v>
      </c>
      <c r="N190" s="235">
        <v>49.183999999999997</v>
      </c>
      <c r="O190" s="235">
        <v>307.404</v>
      </c>
      <c r="P190" s="283"/>
      <c r="Q190" s="283"/>
      <c r="R190" s="283"/>
      <c r="S190" s="283"/>
      <c r="T190" s="283"/>
      <c r="U190" s="283"/>
      <c r="V190" s="283"/>
      <c r="W190" s="164"/>
    </row>
    <row r="191" spans="1:23" ht="21.75" customHeight="1">
      <c r="A191" s="147"/>
      <c r="B191" s="299" t="s">
        <v>396</v>
      </c>
      <c r="C191" s="299"/>
      <c r="D191" s="299"/>
      <c r="E191" s="299"/>
      <c r="F191" s="300"/>
      <c r="G191" s="166" t="s">
        <v>397</v>
      </c>
      <c r="H191" s="198" t="s">
        <v>42</v>
      </c>
      <c r="I191" s="165">
        <v>4</v>
      </c>
      <c r="J191" s="165">
        <v>12</v>
      </c>
      <c r="K191" s="281"/>
      <c r="L191" s="282"/>
      <c r="M191" s="235">
        <v>77.981999999999999</v>
      </c>
      <c r="N191" s="235">
        <v>14.853999999999999</v>
      </c>
      <c r="O191" s="235">
        <v>92.835999999999999</v>
      </c>
      <c r="P191" s="283"/>
      <c r="Q191" s="283"/>
      <c r="R191" s="283"/>
      <c r="S191" s="283"/>
      <c r="T191" s="283"/>
      <c r="U191" s="283"/>
      <c r="V191" s="283"/>
      <c r="W191" s="164"/>
    </row>
    <row r="192" spans="1:23" ht="21.75" customHeight="1">
      <c r="A192" s="147"/>
      <c r="B192" s="299" t="s">
        <v>60</v>
      </c>
      <c r="C192" s="299"/>
      <c r="D192" s="299"/>
      <c r="E192" s="299"/>
      <c r="F192" s="300"/>
      <c r="G192" s="166" t="s">
        <v>363</v>
      </c>
      <c r="H192" s="198" t="s">
        <v>28</v>
      </c>
      <c r="I192" s="165">
        <v>4</v>
      </c>
      <c r="J192" s="165">
        <v>5</v>
      </c>
      <c r="K192" s="281"/>
      <c r="L192" s="282"/>
      <c r="M192" s="235">
        <v>198.30600000000001</v>
      </c>
      <c r="N192" s="235">
        <v>0</v>
      </c>
      <c r="O192" s="235">
        <v>198.30600000000001</v>
      </c>
      <c r="P192" s="283"/>
      <c r="Q192" s="283"/>
      <c r="R192" s="283"/>
      <c r="S192" s="283"/>
      <c r="T192" s="283"/>
      <c r="U192" s="283"/>
      <c r="V192" s="283"/>
      <c r="W192" s="164"/>
    </row>
    <row r="193" spans="1:23" ht="21.75" customHeight="1">
      <c r="A193" s="147"/>
      <c r="B193" s="299" t="s">
        <v>60</v>
      </c>
      <c r="C193" s="299"/>
      <c r="D193" s="299"/>
      <c r="E193" s="299"/>
      <c r="F193" s="300"/>
      <c r="G193" s="166" t="s">
        <v>363</v>
      </c>
      <c r="H193" s="198" t="s">
        <v>29</v>
      </c>
      <c r="I193" s="165">
        <v>4</v>
      </c>
      <c r="J193" s="165">
        <v>5</v>
      </c>
      <c r="K193" s="281"/>
      <c r="L193" s="282"/>
      <c r="M193" s="235">
        <v>32.799999999999997</v>
      </c>
      <c r="N193" s="235">
        <v>0</v>
      </c>
      <c r="O193" s="235">
        <v>32.799999999999997</v>
      </c>
      <c r="P193" s="283"/>
      <c r="Q193" s="283"/>
      <c r="R193" s="283"/>
      <c r="S193" s="283"/>
      <c r="T193" s="283"/>
      <c r="U193" s="283"/>
      <c r="V193" s="283"/>
      <c r="W193" s="164"/>
    </row>
    <row r="194" spans="1:23" ht="21.75" customHeight="1">
      <c r="A194" s="147"/>
      <c r="B194" s="299" t="s">
        <v>60</v>
      </c>
      <c r="C194" s="299"/>
      <c r="D194" s="299"/>
      <c r="E194" s="299"/>
      <c r="F194" s="300"/>
      <c r="G194" s="166" t="s">
        <v>363</v>
      </c>
      <c r="H194" s="198" t="s">
        <v>28</v>
      </c>
      <c r="I194" s="165">
        <v>4</v>
      </c>
      <c r="J194" s="165">
        <v>5</v>
      </c>
      <c r="K194" s="281"/>
      <c r="L194" s="282"/>
      <c r="M194" s="235">
        <v>382.5</v>
      </c>
      <c r="N194" s="235">
        <v>0</v>
      </c>
      <c r="O194" s="235">
        <v>382.5</v>
      </c>
      <c r="P194" s="283"/>
      <c r="Q194" s="283"/>
      <c r="R194" s="283"/>
      <c r="S194" s="283"/>
      <c r="T194" s="283"/>
      <c r="U194" s="283"/>
      <c r="V194" s="283"/>
      <c r="W194" s="164"/>
    </row>
    <row r="195" spans="1:23" ht="21.75" customHeight="1">
      <c r="A195" s="147"/>
      <c r="B195" s="299" t="s">
        <v>60</v>
      </c>
      <c r="C195" s="299"/>
      <c r="D195" s="299"/>
      <c r="E195" s="299"/>
      <c r="F195" s="300"/>
      <c r="G195" s="166" t="s">
        <v>363</v>
      </c>
      <c r="H195" s="198" t="s">
        <v>35</v>
      </c>
      <c r="I195" s="165">
        <v>4</v>
      </c>
      <c r="J195" s="165">
        <v>5</v>
      </c>
      <c r="K195" s="281"/>
      <c r="L195" s="282"/>
      <c r="M195" s="235">
        <v>13.666</v>
      </c>
      <c r="N195" s="235">
        <v>0</v>
      </c>
      <c r="O195" s="235">
        <v>13.666</v>
      </c>
      <c r="P195" s="283"/>
      <c r="Q195" s="283"/>
      <c r="R195" s="283"/>
      <c r="S195" s="283"/>
      <c r="T195" s="283"/>
      <c r="U195" s="283"/>
      <c r="V195" s="283"/>
      <c r="W195" s="164"/>
    </row>
    <row r="196" spans="1:23" ht="21.75" customHeight="1">
      <c r="A196" s="147"/>
      <c r="B196" s="299" t="s">
        <v>60</v>
      </c>
      <c r="C196" s="299"/>
      <c r="D196" s="299"/>
      <c r="E196" s="299"/>
      <c r="F196" s="300"/>
      <c r="G196" s="166" t="s">
        <v>363</v>
      </c>
      <c r="H196" s="198" t="s">
        <v>83</v>
      </c>
      <c r="I196" s="165">
        <v>4</v>
      </c>
      <c r="J196" s="165">
        <v>5</v>
      </c>
      <c r="K196" s="281"/>
      <c r="L196" s="282"/>
      <c r="M196" s="235">
        <v>1</v>
      </c>
      <c r="N196" s="235">
        <v>0.4</v>
      </c>
      <c r="O196" s="235">
        <v>1.4</v>
      </c>
      <c r="P196" s="283"/>
      <c r="Q196" s="283"/>
      <c r="R196" s="283"/>
      <c r="S196" s="283"/>
      <c r="T196" s="283"/>
      <c r="U196" s="283"/>
      <c r="V196" s="283"/>
      <c r="W196" s="164"/>
    </row>
    <row r="197" spans="1:23" ht="21.75" customHeight="1">
      <c r="A197" s="147"/>
      <c r="B197" s="299" t="s">
        <v>60</v>
      </c>
      <c r="C197" s="299"/>
      <c r="D197" s="299"/>
      <c r="E197" s="299"/>
      <c r="F197" s="300"/>
      <c r="G197" s="166" t="s">
        <v>363</v>
      </c>
      <c r="H197" s="198" t="s">
        <v>29</v>
      </c>
      <c r="I197" s="165">
        <v>1</v>
      </c>
      <c r="J197" s="165">
        <v>6</v>
      </c>
      <c r="K197" s="281"/>
      <c r="L197" s="282"/>
      <c r="M197" s="235">
        <v>50</v>
      </c>
      <c r="N197" s="235">
        <v>20</v>
      </c>
      <c r="O197" s="235">
        <v>70</v>
      </c>
      <c r="P197" s="283"/>
      <c r="Q197" s="283"/>
      <c r="R197" s="283"/>
      <c r="S197" s="283"/>
      <c r="T197" s="283"/>
      <c r="U197" s="283"/>
      <c r="V197" s="283"/>
      <c r="W197" s="164"/>
    </row>
    <row r="198" spans="1:23" ht="21.75" customHeight="1">
      <c r="A198" s="147"/>
      <c r="B198" s="299" t="s">
        <v>60</v>
      </c>
      <c r="C198" s="299"/>
      <c r="D198" s="299"/>
      <c r="E198" s="299"/>
      <c r="F198" s="300"/>
      <c r="G198" s="166" t="s">
        <v>363</v>
      </c>
      <c r="H198" s="198" t="s">
        <v>29</v>
      </c>
      <c r="I198" s="165">
        <v>4</v>
      </c>
      <c r="J198" s="165">
        <v>5</v>
      </c>
      <c r="K198" s="281"/>
      <c r="L198" s="282"/>
      <c r="M198" s="235">
        <v>677.43399999999997</v>
      </c>
      <c r="N198" s="235">
        <v>-20.399999999999999</v>
      </c>
      <c r="O198" s="235">
        <v>657.03399999999999</v>
      </c>
      <c r="P198" s="283"/>
      <c r="Q198" s="283"/>
      <c r="R198" s="283"/>
      <c r="S198" s="283"/>
      <c r="T198" s="283"/>
      <c r="U198" s="283"/>
      <c r="V198" s="283"/>
      <c r="W198" s="164"/>
    </row>
    <row r="199" spans="1:23" ht="42.75" customHeight="1">
      <c r="A199" s="147"/>
      <c r="B199" s="299" t="s">
        <v>364</v>
      </c>
      <c r="C199" s="299"/>
      <c r="D199" s="299"/>
      <c r="E199" s="299"/>
      <c r="F199" s="300"/>
      <c r="G199" s="166" t="s">
        <v>365</v>
      </c>
      <c r="H199" s="198" t="s">
        <v>41</v>
      </c>
      <c r="I199" s="165">
        <v>4</v>
      </c>
      <c r="J199" s="165">
        <v>5</v>
      </c>
      <c r="K199" s="281"/>
      <c r="L199" s="282"/>
      <c r="M199" s="235">
        <v>119.57599999999999</v>
      </c>
      <c r="N199" s="235">
        <v>0</v>
      </c>
      <c r="O199" s="235">
        <v>119.57599999999999</v>
      </c>
      <c r="P199" s="283"/>
      <c r="Q199" s="283"/>
      <c r="R199" s="283"/>
      <c r="S199" s="283"/>
      <c r="T199" s="283"/>
      <c r="U199" s="283"/>
      <c r="V199" s="283"/>
      <c r="W199" s="164"/>
    </row>
    <row r="200" spans="1:23" ht="42.75" customHeight="1">
      <c r="A200" s="147"/>
      <c r="B200" s="299" t="s">
        <v>364</v>
      </c>
      <c r="C200" s="299"/>
      <c r="D200" s="299"/>
      <c r="E200" s="299"/>
      <c r="F200" s="300"/>
      <c r="G200" s="166" t="s">
        <v>365</v>
      </c>
      <c r="H200" s="198" t="s">
        <v>41</v>
      </c>
      <c r="I200" s="165">
        <v>1</v>
      </c>
      <c r="J200" s="165">
        <v>6</v>
      </c>
      <c r="K200" s="281"/>
      <c r="L200" s="282"/>
      <c r="M200" s="235">
        <v>60</v>
      </c>
      <c r="N200" s="235">
        <v>0</v>
      </c>
      <c r="O200" s="235">
        <v>60</v>
      </c>
      <c r="P200" s="283"/>
      <c r="Q200" s="283"/>
      <c r="R200" s="283"/>
      <c r="S200" s="283"/>
      <c r="T200" s="283"/>
      <c r="U200" s="283"/>
      <c r="V200" s="283"/>
      <c r="W200" s="164"/>
    </row>
    <row r="201" spans="1:23" ht="32.25" customHeight="1">
      <c r="A201" s="147"/>
      <c r="B201" s="299" t="s">
        <v>366</v>
      </c>
      <c r="C201" s="299"/>
      <c r="D201" s="299"/>
      <c r="E201" s="299"/>
      <c r="F201" s="300"/>
      <c r="G201" s="166" t="s">
        <v>367</v>
      </c>
      <c r="H201" s="198">
        <v>0</v>
      </c>
      <c r="I201" s="165">
        <v>0</v>
      </c>
      <c r="J201" s="165">
        <v>0</v>
      </c>
      <c r="K201" s="281"/>
      <c r="L201" s="282"/>
      <c r="M201" s="235">
        <v>1287.33</v>
      </c>
      <c r="N201" s="235">
        <v>115.92400000000001</v>
      </c>
      <c r="O201" s="235">
        <v>1403.2539999999999</v>
      </c>
      <c r="P201" s="283"/>
      <c r="Q201" s="283"/>
      <c r="R201" s="283"/>
      <c r="S201" s="283"/>
      <c r="T201" s="283"/>
      <c r="U201" s="283"/>
      <c r="V201" s="283"/>
      <c r="W201" s="164"/>
    </row>
    <row r="202" spans="1:23" ht="32.25" customHeight="1">
      <c r="A202" s="147"/>
      <c r="B202" s="299" t="s">
        <v>368</v>
      </c>
      <c r="C202" s="299"/>
      <c r="D202" s="299"/>
      <c r="E202" s="299"/>
      <c r="F202" s="300"/>
      <c r="G202" s="166" t="s">
        <v>369</v>
      </c>
      <c r="H202" s="198" t="s">
        <v>40</v>
      </c>
      <c r="I202" s="165">
        <v>1</v>
      </c>
      <c r="J202" s="165">
        <v>6</v>
      </c>
      <c r="K202" s="281"/>
      <c r="L202" s="282"/>
      <c r="M202" s="235">
        <v>533.73</v>
      </c>
      <c r="N202" s="235">
        <v>44.518000000000001</v>
      </c>
      <c r="O202" s="235">
        <v>578.24800000000005</v>
      </c>
      <c r="P202" s="283"/>
      <c r="Q202" s="283"/>
      <c r="R202" s="283"/>
      <c r="S202" s="283"/>
      <c r="T202" s="283"/>
      <c r="U202" s="283"/>
      <c r="V202" s="283"/>
      <c r="W202" s="164"/>
    </row>
    <row r="203" spans="1:23" ht="32.25" customHeight="1">
      <c r="A203" s="147"/>
      <c r="B203" s="299" t="s">
        <v>368</v>
      </c>
      <c r="C203" s="299"/>
      <c r="D203" s="299"/>
      <c r="E203" s="299"/>
      <c r="F203" s="300"/>
      <c r="G203" s="166" t="s">
        <v>369</v>
      </c>
      <c r="H203" s="198" t="s">
        <v>42</v>
      </c>
      <c r="I203" s="165">
        <v>1</v>
      </c>
      <c r="J203" s="165">
        <v>6</v>
      </c>
      <c r="K203" s="281"/>
      <c r="L203" s="282"/>
      <c r="M203" s="235">
        <v>161.18700000000001</v>
      </c>
      <c r="N203" s="235">
        <v>13.444000000000001</v>
      </c>
      <c r="O203" s="235">
        <v>174.631</v>
      </c>
      <c r="P203" s="283"/>
      <c r="Q203" s="283"/>
      <c r="R203" s="283"/>
      <c r="S203" s="283"/>
      <c r="T203" s="283"/>
      <c r="U203" s="283"/>
      <c r="V203" s="283"/>
      <c r="W203" s="164"/>
    </row>
    <row r="204" spans="1:23" ht="32.25" customHeight="1">
      <c r="A204" s="147"/>
      <c r="B204" s="299" t="s">
        <v>370</v>
      </c>
      <c r="C204" s="299"/>
      <c r="D204" s="299"/>
      <c r="E204" s="299"/>
      <c r="F204" s="300"/>
      <c r="G204" s="166" t="s">
        <v>371</v>
      </c>
      <c r="H204" s="198" t="s">
        <v>40</v>
      </c>
      <c r="I204" s="165">
        <v>1</v>
      </c>
      <c r="J204" s="165">
        <v>6</v>
      </c>
      <c r="K204" s="281"/>
      <c r="L204" s="282"/>
      <c r="M204" s="235">
        <v>401.13900000000001</v>
      </c>
      <c r="N204" s="235">
        <v>44.518000000000001</v>
      </c>
      <c r="O204" s="235">
        <v>445.65600000000001</v>
      </c>
      <c r="P204" s="283"/>
      <c r="Q204" s="283"/>
      <c r="R204" s="283"/>
      <c r="S204" s="283"/>
      <c r="T204" s="283"/>
      <c r="U204" s="283"/>
      <c r="V204" s="283"/>
      <c r="W204" s="164"/>
    </row>
    <row r="205" spans="1:23" ht="32.25" customHeight="1">
      <c r="A205" s="147"/>
      <c r="B205" s="299" t="s">
        <v>370</v>
      </c>
      <c r="C205" s="299"/>
      <c r="D205" s="299"/>
      <c r="E205" s="299"/>
      <c r="F205" s="300"/>
      <c r="G205" s="166" t="s">
        <v>371</v>
      </c>
      <c r="H205" s="198" t="s">
        <v>42</v>
      </c>
      <c r="I205" s="165">
        <v>1</v>
      </c>
      <c r="J205" s="165">
        <v>6</v>
      </c>
      <c r="K205" s="281"/>
      <c r="L205" s="282"/>
      <c r="M205" s="235">
        <v>121.14400000000001</v>
      </c>
      <c r="N205" s="235">
        <v>13.444000000000001</v>
      </c>
      <c r="O205" s="235">
        <v>134.58799999999999</v>
      </c>
      <c r="P205" s="283"/>
      <c r="Q205" s="283"/>
      <c r="R205" s="283"/>
      <c r="S205" s="283"/>
      <c r="T205" s="283"/>
      <c r="U205" s="283"/>
      <c r="V205" s="283"/>
      <c r="W205" s="164"/>
    </row>
    <row r="206" spans="1:23" ht="32.25" customHeight="1">
      <c r="A206" s="147"/>
      <c r="B206" s="299" t="s">
        <v>372</v>
      </c>
      <c r="C206" s="299"/>
      <c r="D206" s="299"/>
      <c r="E206" s="299"/>
      <c r="F206" s="300"/>
      <c r="G206" s="166" t="s">
        <v>373</v>
      </c>
      <c r="H206" s="198" t="s">
        <v>28</v>
      </c>
      <c r="I206" s="165">
        <v>1</v>
      </c>
      <c r="J206" s="165">
        <v>6</v>
      </c>
      <c r="K206" s="281"/>
      <c r="L206" s="282"/>
      <c r="M206" s="235">
        <v>28.53</v>
      </c>
      <c r="N206" s="235">
        <v>0</v>
      </c>
      <c r="O206" s="235">
        <v>28.53</v>
      </c>
      <c r="P206" s="283"/>
      <c r="Q206" s="283"/>
      <c r="R206" s="283"/>
      <c r="S206" s="283"/>
      <c r="T206" s="283"/>
      <c r="U206" s="283"/>
      <c r="V206" s="283"/>
      <c r="W206" s="164"/>
    </row>
    <row r="207" spans="1:23" ht="32.25" customHeight="1">
      <c r="A207" s="147"/>
      <c r="B207" s="299" t="s">
        <v>372</v>
      </c>
      <c r="C207" s="299"/>
      <c r="D207" s="299"/>
      <c r="E207" s="299"/>
      <c r="F207" s="300"/>
      <c r="G207" s="166" t="s">
        <v>373</v>
      </c>
      <c r="H207" s="198" t="s">
        <v>29</v>
      </c>
      <c r="I207" s="165">
        <v>1</v>
      </c>
      <c r="J207" s="165">
        <v>6</v>
      </c>
      <c r="K207" s="281"/>
      <c r="L207" s="282"/>
      <c r="M207" s="235">
        <v>2.1</v>
      </c>
      <c r="N207" s="235">
        <v>0</v>
      </c>
      <c r="O207" s="235">
        <v>2.1</v>
      </c>
      <c r="P207" s="283"/>
      <c r="Q207" s="283"/>
      <c r="R207" s="283"/>
      <c r="S207" s="283"/>
      <c r="T207" s="283"/>
      <c r="U207" s="283"/>
      <c r="V207" s="283"/>
      <c r="W207" s="164"/>
    </row>
    <row r="208" spans="1:23" ht="32.25" customHeight="1">
      <c r="A208" s="147"/>
      <c r="B208" s="299" t="s">
        <v>372</v>
      </c>
      <c r="C208" s="299"/>
      <c r="D208" s="299"/>
      <c r="E208" s="299"/>
      <c r="F208" s="300"/>
      <c r="G208" s="166" t="s">
        <v>373</v>
      </c>
      <c r="H208" s="198" t="s">
        <v>29</v>
      </c>
      <c r="I208" s="165">
        <v>1</v>
      </c>
      <c r="J208" s="165">
        <v>6</v>
      </c>
      <c r="K208" s="281"/>
      <c r="L208" s="282"/>
      <c r="M208" s="235">
        <v>9.24</v>
      </c>
      <c r="N208" s="235">
        <v>0</v>
      </c>
      <c r="O208" s="235">
        <v>9.24</v>
      </c>
      <c r="P208" s="283"/>
      <c r="Q208" s="283"/>
      <c r="R208" s="283"/>
      <c r="S208" s="283"/>
      <c r="T208" s="283"/>
      <c r="U208" s="283"/>
      <c r="V208" s="283"/>
      <c r="W208" s="164"/>
    </row>
    <row r="209" spans="1:23" ht="32.25" customHeight="1">
      <c r="A209" s="147"/>
      <c r="B209" s="299" t="s">
        <v>372</v>
      </c>
      <c r="C209" s="299"/>
      <c r="D209" s="299"/>
      <c r="E209" s="299"/>
      <c r="F209" s="300"/>
      <c r="G209" s="166" t="s">
        <v>373</v>
      </c>
      <c r="H209" s="198" t="s">
        <v>29</v>
      </c>
      <c r="I209" s="165">
        <v>1</v>
      </c>
      <c r="J209" s="165">
        <v>6</v>
      </c>
      <c r="K209" s="281"/>
      <c r="L209" s="282"/>
      <c r="M209" s="235">
        <v>25.26</v>
      </c>
      <c r="N209" s="235">
        <v>0</v>
      </c>
      <c r="O209" s="235">
        <v>25.260999999999999</v>
      </c>
      <c r="P209" s="283"/>
      <c r="Q209" s="283"/>
      <c r="R209" s="283"/>
      <c r="S209" s="283"/>
      <c r="T209" s="283"/>
      <c r="U209" s="283"/>
      <c r="V209" s="283"/>
      <c r="W209" s="164"/>
    </row>
    <row r="210" spans="1:23" ht="32.25" customHeight="1">
      <c r="A210" s="147"/>
      <c r="B210" s="299" t="s">
        <v>374</v>
      </c>
      <c r="C210" s="299"/>
      <c r="D210" s="299"/>
      <c r="E210" s="299"/>
      <c r="F210" s="300"/>
      <c r="G210" s="166" t="s">
        <v>375</v>
      </c>
      <c r="H210" s="198" t="s">
        <v>41</v>
      </c>
      <c r="I210" s="165">
        <v>1</v>
      </c>
      <c r="J210" s="165">
        <v>6</v>
      </c>
      <c r="K210" s="281"/>
      <c r="L210" s="282"/>
      <c r="M210" s="235">
        <v>5</v>
      </c>
      <c r="N210" s="235">
        <v>0</v>
      </c>
      <c r="O210" s="235">
        <v>5</v>
      </c>
      <c r="P210" s="283"/>
      <c r="Q210" s="283"/>
      <c r="R210" s="283"/>
      <c r="S210" s="283"/>
      <c r="T210" s="283"/>
      <c r="U210" s="283"/>
      <c r="V210" s="283"/>
      <c r="W210" s="164"/>
    </row>
    <row r="211" spans="1:23" ht="21.75" customHeight="1">
      <c r="A211" s="147"/>
      <c r="B211" s="299" t="s">
        <v>376</v>
      </c>
      <c r="C211" s="299"/>
      <c r="D211" s="299"/>
      <c r="E211" s="299"/>
      <c r="F211" s="300"/>
      <c r="G211" s="166" t="s">
        <v>377</v>
      </c>
      <c r="H211" s="198">
        <v>0</v>
      </c>
      <c r="I211" s="165">
        <v>0</v>
      </c>
      <c r="J211" s="165">
        <v>0</v>
      </c>
      <c r="K211" s="281"/>
      <c r="L211" s="282"/>
      <c r="M211" s="235">
        <v>113</v>
      </c>
      <c r="N211" s="235">
        <v>0</v>
      </c>
      <c r="O211" s="235">
        <v>113</v>
      </c>
      <c r="P211" s="283"/>
      <c r="Q211" s="283"/>
      <c r="R211" s="283"/>
      <c r="S211" s="283"/>
      <c r="T211" s="283"/>
      <c r="U211" s="283"/>
      <c r="V211" s="283"/>
      <c r="W211" s="164"/>
    </row>
    <row r="212" spans="1:23" ht="21.75" customHeight="1">
      <c r="A212" s="147"/>
      <c r="B212" s="299" t="s">
        <v>378</v>
      </c>
      <c r="C212" s="299"/>
      <c r="D212" s="299"/>
      <c r="E212" s="299"/>
      <c r="F212" s="300"/>
      <c r="G212" s="166" t="s">
        <v>379</v>
      </c>
      <c r="H212" s="198" t="s">
        <v>302</v>
      </c>
      <c r="I212" s="165">
        <v>1</v>
      </c>
      <c r="J212" s="165">
        <v>7</v>
      </c>
      <c r="K212" s="281"/>
      <c r="L212" s="282"/>
      <c r="M212" s="235">
        <v>113</v>
      </c>
      <c r="N212" s="235">
        <v>0</v>
      </c>
      <c r="O212" s="235">
        <v>113</v>
      </c>
      <c r="P212" s="283"/>
      <c r="Q212" s="283"/>
      <c r="R212" s="283"/>
      <c r="S212" s="283"/>
      <c r="T212" s="283"/>
      <c r="U212" s="283"/>
      <c r="V212" s="283"/>
      <c r="W212" s="164"/>
    </row>
    <row r="213" spans="1:23" ht="21.75" customHeight="1">
      <c r="A213" s="147"/>
      <c r="B213" s="299" t="s">
        <v>410</v>
      </c>
      <c r="C213" s="299"/>
      <c r="D213" s="299"/>
      <c r="E213" s="299"/>
      <c r="F213" s="300"/>
      <c r="G213" s="166" t="s">
        <v>411</v>
      </c>
      <c r="H213" s="198">
        <v>0</v>
      </c>
      <c r="I213" s="165">
        <v>0</v>
      </c>
      <c r="J213" s="165">
        <v>0</v>
      </c>
      <c r="K213" s="281"/>
      <c r="L213" s="282"/>
      <c r="M213" s="235">
        <v>1318.6479999999999</v>
      </c>
      <c r="N213" s="235">
        <v>117.04300000000001</v>
      </c>
      <c r="O213" s="235">
        <v>1435.691</v>
      </c>
      <c r="P213" s="283"/>
      <c r="Q213" s="283"/>
      <c r="R213" s="283"/>
      <c r="S213" s="283"/>
      <c r="T213" s="283"/>
      <c r="U213" s="283"/>
      <c r="V213" s="283"/>
      <c r="W213" s="164"/>
    </row>
    <row r="214" spans="1:23" ht="12.75" customHeight="1">
      <c r="A214" s="147"/>
      <c r="B214" s="299" t="s">
        <v>412</v>
      </c>
      <c r="C214" s="299"/>
      <c r="D214" s="299"/>
      <c r="E214" s="299"/>
      <c r="F214" s="300"/>
      <c r="G214" s="166" t="s">
        <v>413</v>
      </c>
      <c r="H214" s="198" t="s">
        <v>21</v>
      </c>
      <c r="I214" s="165">
        <v>3</v>
      </c>
      <c r="J214" s="165">
        <v>9</v>
      </c>
      <c r="K214" s="281"/>
      <c r="L214" s="282"/>
      <c r="M214" s="235">
        <v>943.89200000000005</v>
      </c>
      <c r="N214" s="235">
        <v>89.894999999999996</v>
      </c>
      <c r="O214" s="235">
        <v>1033.787</v>
      </c>
      <c r="P214" s="283"/>
      <c r="Q214" s="283"/>
      <c r="R214" s="283"/>
      <c r="S214" s="283"/>
      <c r="T214" s="283"/>
      <c r="U214" s="283"/>
      <c r="V214" s="283"/>
      <c r="W214" s="164"/>
    </row>
    <row r="215" spans="1:23" ht="12.75" customHeight="1">
      <c r="A215" s="147"/>
      <c r="B215" s="299" t="s">
        <v>412</v>
      </c>
      <c r="C215" s="299"/>
      <c r="D215" s="299"/>
      <c r="E215" s="299"/>
      <c r="F215" s="300"/>
      <c r="G215" s="166" t="s">
        <v>413</v>
      </c>
      <c r="H215" s="198" t="s">
        <v>23</v>
      </c>
      <c r="I215" s="165">
        <v>3</v>
      </c>
      <c r="J215" s="165">
        <v>9</v>
      </c>
      <c r="K215" s="281"/>
      <c r="L215" s="282"/>
      <c r="M215" s="235">
        <v>285.05599999999998</v>
      </c>
      <c r="N215" s="235">
        <v>27.148</v>
      </c>
      <c r="O215" s="235">
        <v>312.20400000000001</v>
      </c>
      <c r="P215" s="283"/>
      <c r="Q215" s="283"/>
      <c r="R215" s="283"/>
      <c r="S215" s="283"/>
      <c r="T215" s="283"/>
      <c r="U215" s="283"/>
      <c r="V215" s="283"/>
      <c r="W215" s="164"/>
    </row>
    <row r="216" spans="1:23" ht="12.75" customHeight="1">
      <c r="A216" s="147"/>
      <c r="B216" s="299" t="s">
        <v>414</v>
      </c>
      <c r="C216" s="299"/>
      <c r="D216" s="299"/>
      <c r="E216" s="299"/>
      <c r="F216" s="300"/>
      <c r="G216" s="166" t="s">
        <v>415</v>
      </c>
      <c r="H216" s="198" t="s">
        <v>28</v>
      </c>
      <c r="I216" s="165">
        <v>3</v>
      </c>
      <c r="J216" s="165">
        <v>9</v>
      </c>
      <c r="K216" s="281"/>
      <c r="L216" s="282"/>
      <c r="M216" s="235">
        <v>70</v>
      </c>
      <c r="N216" s="235">
        <v>0</v>
      </c>
      <c r="O216" s="235">
        <v>70</v>
      </c>
      <c r="P216" s="283"/>
      <c r="Q216" s="283"/>
      <c r="R216" s="283"/>
      <c r="S216" s="283"/>
      <c r="T216" s="283"/>
      <c r="U216" s="283"/>
      <c r="V216" s="283"/>
      <c r="W216" s="164"/>
    </row>
    <row r="217" spans="1:23" ht="12.75" customHeight="1">
      <c r="A217" s="147"/>
      <c r="B217" s="299" t="s">
        <v>414</v>
      </c>
      <c r="C217" s="299"/>
      <c r="D217" s="299"/>
      <c r="E217" s="299"/>
      <c r="F217" s="300"/>
      <c r="G217" s="166" t="s">
        <v>415</v>
      </c>
      <c r="H217" s="198" t="s">
        <v>29</v>
      </c>
      <c r="I217" s="165">
        <v>3</v>
      </c>
      <c r="J217" s="165">
        <v>9</v>
      </c>
      <c r="K217" s="281"/>
      <c r="L217" s="282"/>
      <c r="M217" s="235">
        <v>4.7</v>
      </c>
      <c r="N217" s="235">
        <v>0</v>
      </c>
      <c r="O217" s="235">
        <v>4.7</v>
      </c>
      <c r="P217" s="283"/>
      <c r="Q217" s="283"/>
      <c r="R217" s="283"/>
      <c r="S217" s="283"/>
      <c r="T217" s="283"/>
      <c r="U217" s="283"/>
      <c r="V217" s="283"/>
      <c r="W217" s="164"/>
    </row>
    <row r="218" spans="1:23" ht="12.75" customHeight="1">
      <c r="A218" s="147"/>
      <c r="B218" s="299" t="s">
        <v>414</v>
      </c>
      <c r="C218" s="299"/>
      <c r="D218" s="299"/>
      <c r="E218" s="299"/>
      <c r="F218" s="300"/>
      <c r="G218" s="166" t="s">
        <v>415</v>
      </c>
      <c r="H218" s="198" t="s">
        <v>29</v>
      </c>
      <c r="I218" s="165">
        <v>3</v>
      </c>
      <c r="J218" s="165">
        <v>9</v>
      </c>
      <c r="K218" s="281"/>
      <c r="L218" s="282"/>
      <c r="M218" s="235">
        <v>10</v>
      </c>
      <c r="N218" s="235">
        <v>0</v>
      </c>
      <c r="O218" s="235">
        <v>10</v>
      </c>
      <c r="P218" s="283"/>
      <c r="Q218" s="283"/>
      <c r="R218" s="283"/>
      <c r="S218" s="283"/>
      <c r="T218" s="283"/>
      <c r="U218" s="283"/>
      <c r="V218" s="283"/>
      <c r="W218" s="164"/>
    </row>
    <row r="219" spans="1:23" ht="12.75" customHeight="1">
      <c r="A219" s="147"/>
      <c r="B219" s="299" t="s">
        <v>414</v>
      </c>
      <c r="C219" s="299"/>
      <c r="D219" s="299"/>
      <c r="E219" s="299"/>
      <c r="F219" s="300"/>
      <c r="G219" s="166" t="s">
        <v>415</v>
      </c>
      <c r="H219" s="198" t="s">
        <v>29</v>
      </c>
      <c r="I219" s="165">
        <v>3</v>
      </c>
      <c r="J219" s="165">
        <v>9</v>
      </c>
      <c r="K219" s="281"/>
      <c r="L219" s="282"/>
      <c r="M219" s="235">
        <v>5</v>
      </c>
      <c r="N219" s="235">
        <v>0</v>
      </c>
      <c r="O219" s="235">
        <v>5</v>
      </c>
      <c r="P219" s="283"/>
      <c r="Q219" s="283"/>
      <c r="R219" s="283"/>
      <c r="S219" s="283"/>
      <c r="T219" s="283"/>
      <c r="U219" s="283"/>
      <c r="V219" s="283"/>
      <c r="W219" s="164"/>
    </row>
    <row r="220" spans="1:23" ht="21.75" customHeight="1">
      <c r="A220" s="147"/>
      <c r="B220" s="299" t="s">
        <v>380</v>
      </c>
      <c r="C220" s="299"/>
      <c r="D220" s="299"/>
      <c r="E220" s="299"/>
      <c r="F220" s="300"/>
      <c r="G220" s="166" t="s">
        <v>381</v>
      </c>
      <c r="H220" s="198">
        <v>0</v>
      </c>
      <c r="I220" s="165">
        <v>0</v>
      </c>
      <c r="J220" s="165">
        <v>0</v>
      </c>
      <c r="K220" s="281"/>
      <c r="L220" s="282"/>
      <c r="M220" s="235">
        <v>15034.348</v>
      </c>
      <c r="N220" s="235">
        <v>651.59699999999998</v>
      </c>
      <c r="O220" s="235">
        <v>15685.946</v>
      </c>
      <c r="P220" s="283"/>
      <c r="Q220" s="283"/>
      <c r="R220" s="283"/>
      <c r="S220" s="283"/>
      <c r="T220" s="283"/>
      <c r="U220" s="283"/>
      <c r="V220" s="283"/>
      <c r="W220" s="164"/>
    </row>
    <row r="221" spans="1:23" ht="12.75" customHeight="1">
      <c r="A221" s="147"/>
      <c r="B221" s="299" t="s">
        <v>382</v>
      </c>
      <c r="C221" s="299"/>
      <c r="D221" s="299"/>
      <c r="E221" s="299"/>
      <c r="F221" s="300"/>
      <c r="G221" s="166" t="s">
        <v>383</v>
      </c>
      <c r="H221" s="198" t="s">
        <v>384</v>
      </c>
      <c r="I221" s="165">
        <v>1</v>
      </c>
      <c r="J221" s="165">
        <v>11</v>
      </c>
      <c r="K221" s="281"/>
      <c r="L221" s="282"/>
      <c r="M221" s="235">
        <v>200</v>
      </c>
      <c r="N221" s="235">
        <v>0</v>
      </c>
      <c r="O221" s="235">
        <v>200</v>
      </c>
      <c r="P221" s="283"/>
      <c r="Q221" s="283"/>
      <c r="R221" s="283"/>
      <c r="S221" s="283"/>
      <c r="T221" s="283"/>
      <c r="U221" s="283"/>
      <c r="V221" s="283"/>
      <c r="W221" s="164"/>
    </row>
    <row r="222" spans="1:23" ht="21.75" customHeight="1">
      <c r="A222" s="147"/>
      <c r="B222" s="299" t="s">
        <v>591</v>
      </c>
      <c r="C222" s="299"/>
      <c r="D222" s="299"/>
      <c r="E222" s="299"/>
      <c r="F222" s="300"/>
      <c r="G222" s="166" t="s">
        <v>592</v>
      </c>
      <c r="H222" s="198" t="s">
        <v>593</v>
      </c>
      <c r="I222" s="165">
        <v>14</v>
      </c>
      <c r="J222" s="165">
        <v>2</v>
      </c>
      <c r="K222" s="281"/>
      <c r="L222" s="282"/>
      <c r="M222" s="235">
        <v>14834.348</v>
      </c>
      <c r="N222" s="235">
        <v>651.59699999999998</v>
      </c>
      <c r="O222" s="235">
        <v>15485.946</v>
      </c>
      <c r="P222" s="283"/>
      <c r="Q222" s="283"/>
      <c r="R222" s="283"/>
      <c r="S222" s="283"/>
      <c r="T222" s="283"/>
      <c r="U222" s="283"/>
      <c r="V222" s="283"/>
      <c r="W222" s="164"/>
    </row>
    <row r="223" spans="1:23" ht="32.25" customHeight="1">
      <c r="A223" s="147"/>
      <c r="B223" s="299" t="s">
        <v>356</v>
      </c>
      <c r="C223" s="299"/>
      <c r="D223" s="299"/>
      <c r="E223" s="299"/>
      <c r="F223" s="300"/>
      <c r="G223" s="166" t="s">
        <v>357</v>
      </c>
      <c r="H223" s="198">
        <v>0</v>
      </c>
      <c r="I223" s="165">
        <v>0</v>
      </c>
      <c r="J223" s="165">
        <v>0</v>
      </c>
      <c r="K223" s="281"/>
      <c r="L223" s="282"/>
      <c r="M223" s="235">
        <v>3351.0059999999999</v>
      </c>
      <c r="N223" s="235">
        <v>80.400000000000006</v>
      </c>
      <c r="O223" s="235">
        <v>3431.4050000000002</v>
      </c>
      <c r="P223" s="283"/>
      <c r="Q223" s="283"/>
      <c r="R223" s="283"/>
      <c r="S223" s="283"/>
      <c r="T223" s="283"/>
      <c r="U223" s="283"/>
      <c r="V223" s="283"/>
      <c r="W223" s="164"/>
    </row>
    <row r="224" spans="1:23" ht="32.25" customHeight="1">
      <c r="A224" s="147"/>
      <c r="B224" s="299" t="s">
        <v>403</v>
      </c>
      <c r="C224" s="299"/>
      <c r="D224" s="299"/>
      <c r="E224" s="299"/>
      <c r="F224" s="300"/>
      <c r="G224" s="166" t="s">
        <v>404</v>
      </c>
      <c r="H224" s="198" t="s">
        <v>21</v>
      </c>
      <c r="I224" s="165">
        <v>2</v>
      </c>
      <c r="J224" s="165">
        <v>3</v>
      </c>
      <c r="K224" s="281"/>
      <c r="L224" s="282"/>
      <c r="M224" s="235">
        <v>264.23500000000001</v>
      </c>
      <c r="N224" s="235">
        <v>43</v>
      </c>
      <c r="O224" s="235">
        <v>307.23500000000001</v>
      </c>
      <c r="P224" s="283"/>
      <c r="Q224" s="283"/>
      <c r="R224" s="283"/>
      <c r="S224" s="283"/>
      <c r="T224" s="283"/>
      <c r="U224" s="283"/>
      <c r="V224" s="283"/>
      <c r="W224" s="164"/>
    </row>
    <row r="225" spans="1:23" ht="32.25" customHeight="1">
      <c r="A225" s="147"/>
      <c r="B225" s="299" t="s">
        <v>403</v>
      </c>
      <c r="C225" s="299"/>
      <c r="D225" s="299"/>
      <c r="E225" s="299"/>
      <c r="F225" s="300"/>
      <c r="G225" s="166" t="s">
        <v>404</v>
      </c>
      <c r="H225" s="198" t="s">
        <v>22</v>
      </c>
      <c r="I225" s="165">
        <v>2</v>
      </c>
      <c r="J225" s="165">
        <v>3</v>
      </c>
      <c r="K225" s="281"/>
      <c r="L225" s="282"/>
      <c r="M225" s="235">
        <v>10.3</v>
      </c>
      <c r="N225" s="235">
        <v>0</v>
      </c>
      <c r="O225" s="235">
        <v>10.3</v>
      </c>
      <c r="P225" s="283"/>
      <c r="Q225" s="283"/>
      <c r="R225" s="283"/>
      <c r="S225" s="283"/>
      <c r="T225" s="283"/>
      <c r="U225" s="283"/>
      <c r="V225" s="283"/>
      <c r="W225" s="164"/>
    </row>
    <row r="226" spans="1:23" ht="32.25" customHeight="1">
      <c r="A226" s="147"/>
      <c r="B226" s="299" t="s">
        <v>403</v>
      </c>
      <c r="C226" s="299"/>
      <c r="D226" s="299"/>
      <c r="E226" s="299"/>
      <c r="F226" s="300"/>
      <c r="G226" s="166" t="s">
        <v>404</v>
      </c>
      <c r="H226" s="198" t="s">
        <v>23</v>
      </c>
      <c r="I226" s="165">
        <v>2</v>
      </c>
      <c r="J226" s="165">
        <v>3</v>
      </c>
      <c r="K226" s="281"/>
      <c r="L226" s="282"/>
      <c r="M226" s="235">
        <v>79.799000000000007</v>
      </c>
      <c r="N226" s="235">
        <v>12.9</v>
      </c>
      <c r="O226" s="235">
        <v>92.698999999999998</v>
      </c>
      <c r="P226" s="283"/>
      <c r="Q226" s="283"/>
      <c r="R226" s="283"/>
      <c r="S226" s="283"/>
      <c r="T226" s="283"/>
      <c r="U226" s="283"/>
      <c r="V226" s="283"/>
      <c r="W226" s="164"/>
    </row>
    <row r="227" spans="1:23" ht="32.25" customHeight="1">
      <c r="A227" s="147"/>
      <c r="B227" s="299" t="s">
        <v>403</v>
      </c>
      <c r="C227" s="299"/>
      <c r="D227" s="299"/>
      <c r="E227" s="299"/>
      <c r="F227" s="300"/>
      <c r="G227" s="166" t="s">
        <v>404</v>
      </c>
      <c r="H227" s="198" t="s">
        <v>105</v>
      </c>
      <c r="I227" s="165">
        <v>2</v>
      </c>
      <c r="J227" s="165">
        <v>3</v>
      </c>
      <c r="K227" s="281"/>
      <c r="L227" s="282"/>
      <c r="M227" s="235">
        <v>644.70000000000005</v>
      </c>
      <c r="N227" s="235">
        <v>24.5</v>
      </c>
      <c r="O227" s="235">
        <v>669.2</v>
      </c>
      <c r="P227" s="283"/>
      <c r="Q227" s="283"/>
      <c r="R227" s="283"/>
      <c r="S227" s="283"/>
      <c r="T227" s="283"/>
      <c r="U227" s="283"/>
      <c r="V227" s="283"/>
      <c r="W227" s="164"/>
    </row>
    <row r="228" spans="1:23" ht="32.25" customHeight="1">
      <c r="A228" s="147"/>
      <c r="B228" s="299" t="s">
        <v>403</v>
      </c>
      <c r="C228" s="299"/>
      <c r="D228" s="299"/>
      <c r="E228" s="299"/>
      <c r="F228" s="300"/>
      <c r="G228" s="166" t="s">
        <v>404</v>
      </c>
      <c r="H228" s="198" t="s">
        <v>29</v>
      </c>
      <c r="I228" s="165">
        <v>2</v>
      </c>
      <c r="J228" s="165">
        <v>3</v>
      </c>
      <c r="K228" s="281"/>
      <c r="L228" s="282"/>
      <c r="M228" s="235">
        <v>1.766</v>
      </c>
      <c r="N228" s="235">
        <v>0</v>
      </c>
      <c r="O228" s="235">
        <v>1.766</v>
      </c>
      <c r="P228" s="283"/>
      <c r="Q228" s="283"/>
      <c r="R228" s="283"/>
      <c r="S228" s="283"/>
      <c r="T228" s="283"/>
      <c r="U228" s="283"/>
      <c r="V228" s="283"/>
      <c r="W228" s="164"/>
    </row>
    <row r="229" spans="1:23" ht="42.75" customHeight="1">
      <c r="A229" s="147"/>
      <c r="B229" s="299" t="s">
        <v>358</v>
      </c>
      <c r="C229" s="299"/>
      <c r="D229" s="299"/>
      <c r="E229" s="299"/>
      <c r="F229" s="300"/>
      <c r="G229" s="166" t="s">
        <v>359</v>
      </c>
      <c r="H229" s="198" t="s">
        <v>29</v>
      </c>
      <c r="I229" s="165">
        <v>1</v>
      </c>
      <c r="J229" s="165">
        <v>5</v>
      </c>
      <c r="K229" s="281"/>
      <c r="L229" s="282"/>
      <c r="M229" s="235">
        <v>15.9</v>
      </c>
      <c r="N229" s="235">
        <v>0</v>
      </c>
      <c r="O229" s="235">
        <v>15.9</v>
      </c>
      <c r="P229" s="283"/>
      <c r="Q229" s="283"/>
      <c r="R229" s="283"/>
      <c r="S229" s="283"/>
      <c r="T229" s="283"/>
      <c r="U229" s="283"/>
      <c r="V229" s="283"/>
      <c r="W229" s="164"/>
    </row>
    <row r="230" spans="1:23" ht="32.25" customHeight="1">
      <c r="A230" s="147"/>
      <c r="B230" s="299" t="s">
        <v>112</v>
      </c>
      <c r="C230" s="299"/>
      <c r="D230" s="299"/>
      <c r="E230" s="299"/>
      <c r="F230" s="300"/>
      <c r="G230" s="166" t="s">
        <v>528</v>
      </c>
      <c r="H230" s="198" t="s">
        <v>161</v>
      </c>
      <c r="I230" s="165">
        <v>14</v>
      </c>
      <c r="J230" s="165">
        <v>3</v>
      </c>
      <c r="K230" s="281"/>
      <c r="L230" s="282"/>
      <c r="M230" s="235">
        <v>1018.606</v>
      </c>
      <c r="N230" s="235">
        <v>0</v>
      </c>
      <c r="O230" s="235">
        <v>1018.605</v>
      </c>
      <c r="P230" s="283"/>
      <c r="Q230" s="283"/>
      <c r="R230" s="283"/>
      <c r="S230" s="283"/>
      <c r="T230" s="283"/>
      <c r="U230" s="283"/>
      <c r="V230" s="283"/>
      <c r="W230" s="164"/>
    </row>
    <row r="231" spans="1:23" ht="21.75" customHeight="1">
      <c r="A231" s="147"/>
      <c r="B231" s="299" t="s">
        <v>470</v>
      </c>
      <c r="C231" s="299"/>
      <c r="D231" s="299"/>
      <c r="E231" s="299"/>
      <c r="F231" s="300"/>
      <c r="G231" s="166" t="s">
        <v>471</v>
      </c>
      <c r="H231" s="198" t="s">
        <v>555</v>
      </c>
      <c r="I231" s="165">
        <v>8</v>
      </c>
      <c r="J231" s="165">
        <v>1</v>
      </c>
      <c r="K231" s="281"/>
      <c r="L231" s="282"/>
      <c r="M231" s="235">
        <v>9.9</v>
      </c>
      <c r="N231" s="235">
        <v>0</v>
      </c>
      <c r="O231" s="235">
        <v>9.9</v>
      </c>
      <c r="P231" s="283"/>
      <c r="Q231" s="283"/>
      <c r="R231" s="283"/>
      <c r="S231" s="283"/>
      <c r="T231" s="283"/>
      <c r="U231" s="283"/>
      <c r="V231" s="283"/>
      <c r="W231" s="164"/>
    </row>
    <row r="232" spans="1:23" ht="21.75" customHeight="1">
      <c r="A232" s="147"/>
      <c r="B232" s="299" t="s">
        <v>470</v>
      </c>
      <c r="C232" s="299"/>
      <c r="D232" s="299"/>
      <c r="E232" s="299"/>
      <c r="F232" s="300"/>
      <c r="G232" s="166" t="s">
        <v>471</v>
      </c>
      <c r="H232" s="198" t="s">
        <v>12</v>
      </c>
      <c r="I232" s="165">
        <v>8</v>
      </c>
      <c r="J232" s="165">
        <v>1</v>
      </c>
      <c r="K232" s="281"/>
      <c r="L232" s="282"/>
      <c r="M232" s="235">
        <v>420.9</v>
      </c>
      <c r="N232" s="235">
        <v>0</v>
      </c>
      <c r="O232" s="235">
        <v>420.9</v>
      </c>
      <c r="P232" s="283"/>
      <c r="Q232" s="283"/>
      <c r="R232" s="283"/>
      <c r="S232" s="283"/>
      <c r="T232" s="283"/>
      <c r="U232" s="283"/>
      <c r="V232" s="283"/>
      <c r="W232" s="164"/>
    </row>
    <row r="233" spans="1:23" ht="32.25" customHeight="1">
      <c r="A233" s="147"/>
      <c r="B233" s="299" t="s">
        <v>398</v>
      </c>
      <c r="C233" s="299"/>
      <c r="D233" s="299"/>
      <c r="E233" s="299"/>
      <c r="F233" s="300"/>
      <c r="G233" s="166" t="s">
        <v>399</v>
      </c>
      <c r="H233" s="198" t="s">
        <v>105</v>
      </c>
      <c r="I233" s="165">
        <v>1</v>
      </c>
      <c r="J233" s="165">
        <v>13</v>
      </c>
      <c r="K233" s="281"/>
      <c r="L233" s="282"/>
      <c r="M233" s="235">
        <v>5</v>
      </c>
      <c r="N233" s="235">
        <v>0</v>
      </c>
      <c r="O233" s="235">
        <v>5</v>
      </c>
      <c r="P233" s="283"/>
      <c r="Q233" s="283"/>
      <c r="R233" s="283"/>
      <c r="S233" s="283"/>
      <c r="T233" s="283"/>
      <c r="U233" s="283"/>
      <c r="V233" s="283"/>
      <c r="W233" s="164"/>
    </row>
    <row r="234" spans="1:23" ht="32.25" customHeight="1">
      <c r="A234" s="147"/>
      <c r="B234" s="299" t="s">
        <v>398</v>
      </c>
      <c r="C234" s="299"/>
      <c r="D234" s="299"/>
      <c r="E234" s="299"/>
      <c r="F234" s="300"/>
      <c r="G234" s="166" t="s">
        <v>399</v>
      </c>
      <c r="H234" s="198" t="s">
        <v>29</v>
      </c>
      <c r="I234" s="165">
        <v>1</v>
      </c>
      <c r="J234" s="165">
        <v>13</v>
      </c>
      <c r="K234" s="281"/>
      <c r="L234" s="282"/>
      <c r="M234" s="235">
        <v>1</v>
      </c>
      <c r="N234" s="235">
        <v>0</v>
      </c>
      <c r="O234" s="235">
        <v>1</v>
      </c>
      <c r="P234" s="283"/>
      <c r="Q234" s="283"/>
      <c r="R234" s="283"/>
      <c r="S234" s="283"/>
      <c r="T234" s="283"/>
      <c r="U234" s="283"/>
      <c r="V234" s="283"/>
      <c r="W234" s="164"/>
    </row>
    <row r="235" spans="1:23" ht="32.25" customHeight="1">
      <c r="A235" s="147"/>
      <c r="B235" s="299" t="s">
        <v>458</v>
      </c>
      <c r="C235" s="299"/>
      <c r="D235" s="299"/>
      <c r="E235" s="299"/>
      <c r="F235" s="300"/>
      <c r="G235" s="166" t="s">
        <v>459</v>
      </c>
      <c r="H235" s="198" t="s">
        <v>40</v>
      </c>
      <c r="I235" s="165">
        <v>7</v>
      </c>
      <c r="J235" s="165">
        <v>9</v>
      </c>
      <c r="K235" s="281"/>
      <c r="L235" s="282"/>
      <c r="M235" s="235">
        <v>285.41199999999998</v>
      </c>
      <c r="N235" s="235">
        <v>0</v>
      </c>
      <c r="O235" s="235">
        <v>285.41199999999998</v>
      </c>
      <c r="P235" s="283"/>
      <c r="Q235" s="283"/>
      <c r="R235" s="283"/>
      <c r="S235" s="283"/>
      <c r="T235" s="283"/>
      <c r="U235" s="283"/>
      <c r="V235" s="283"/>
      <c r="W235" s="164"/>
    </row>
    <row r="236" spans="1:23" ht="32.25" customHeight="1">
      <c r="A236" s="147"/>
      <c r="B236" s="299" t="s">
        <v>458</v>
      </c>
      <c r="C236" s="299"/>
      <c r="D236" s="299"/>
      <c r="E236" s="299"/>
      <c r="F236" s="300"/>
      <c r="G236" s="166" t="s">
        <v>459</v>
      </c>
      <c r="H236" s="198" t="s">
        <v>41</v>
      </c>
      <c r="I236" s="165">
        <v>7</v>
      </c>
      <c r="J236" s="165">
        <v>9</v>
      </c>
      <c r="K236" s="281"/>
      <c r="L236" s="282"/>
      <c r="M236" s="235">
        <v>15.4</v>
      </c>
      <c r="N236" s="235">
        <v>0</v>
      </c>
      <c r="O236" s="235">
        <v>15.4</v>
      </c>
      <c r="P236" s="283"/>
      <c r="Q236" s="283"/>
      <c r="R236" s="283"/>
      <c r="S236" s="283"/>
      <c r="T236" s="283"/>
      <c r="U236" s="283"/>
      <c r="V236" s="283"/>
      <c r="W236" s="164"/>
    </row>
    <row r="237" spans="1:23" ht="32.25" customHeight="1">
      <c r="A237" s="147"/>
      <c r="B237" s="299" t="s">
        <v>458</v>
      </c>
      <c r="C237" s="299"/>
      <c r="D237" s="299"/>
      <c r="E237" s="299"/>
      <c r="F237" s="300"/>
      <c r="G237" s="166" t="s">
        <v>459</v>
      </c>
      <c r="H237" s="198" t="s">
        <v>42</v>
      </c>
      <c r="I237" s="165">
        <v>7</v>
      </c>
      <c r="J237" s="165">
        <v>9</v>
      </c>
      <c r="K237" s="281"/>
      <c r="L237" s="282"/>
      <c r="M237" s="235">
        <v>86.194999999999993</v>
      </c>
      <c r="N237" s="235">
        <v>0</v>
      </c>
      <c r="O237" s="235">
        <v>86.194999999999993</v>
      </c>
      <c r="P237" s="283"/>
      <c r="Q237" s="283"/>
      <c r="R237" s="283"/>
      <c r="S237" s="283"/>
      <c r="T237" s="283"/>
      <c r="U237" s="283"/>
      <c r="V237" s="283"/>
      <c r="W237" s="164"/>
    </row>
    <row r="238" spans="1:23" ht="32.25" customHeight="1">
      <c r="A238" s="147"/>
      <c r="B238" s="299" t="s">
        <v>458</v>
      </c>
      <c r="C238" s="299"/>
      <c r="D238" s="299"/>
      <c r="E238" s="299"/>
      <c r="F238" s="300"/>
      <c r="G238" s="166" t="s">
        <v>459</v>
      </c>
      <c r="H238" s="198" t="s">
        <v>28</v>
      </c>
      <c r="I238" s="165">
        <v>7</v>
      </c>
      <c r="J238" s="165">
        <v>9</v>
      </c>
      <c r="K238" s="281"/>
      <c r="L238" s="282"/>
      <c r="M238" s="235">
        <v>1.5</v>
      </c>
      <c r="N238" s="235">
        <v>0</v>
      </c>
      <c r="O238" s="235">
        <v>1.5</v>
      </c>
      <c r="P238" s="283"/>
      <c r="Q238" s="283"/>
      <c r="R238" s="283"/>
      <c r="S238" s="283"/>
      <c r="T238" s="283"/>
      <c r="U238" s="283"/>
      <c r="V238" s="283"/>
      <c r="W238" s="164"/>
    </row>
    <row r="239" spans="1:23" ht="32.25" customHeight="1">
      <c r="A239" s="147"/>
      <c r="B239" s="299" t="s">
        <v>458</v>
      </c>
      <c r="C239" s="299"/>
      <c r="D239" s="299"/>
      <c r="E239" s="299"/>
      <c r="F239" s="300"/>
      <c r="G239" s="166" t="s">
        <v>459</v>
      </c>
      <c r="H239" s="198" t="s">
        <v>28</v>
      </c>
      <c r="I239" s="165">
        <v>7</v>
      </c>
      <c r="J239" s="165">
        <v>9</v>
      </c>
      <c r="K239" s="281"/>
      <c r="L239" s="282"/>
      <c r="M239" s="235">
        <v>19.8</v>
      </c>
      <c r="N239" s="235">
        <v>0</v>
      </c>
      <c r="O239" s="235">
        <v>19.8</v>
      </c>
      <c r="P239" s="283"/>
      <c r="Q239" s="283"/>
      <c r="R239" s="283"/>
      <c r="S239" s="283"/>
      <c r="T239" s="283"/>
      <c r="U239" s="283"/>
      <c r="V239" s="283"/>
      <c r="W239" s="164"/>
    </row>
    <row r="240" spans="1:23" ht="32.25" customHeight="1">
      <c r="A240" s="147"/>
      <c r="B240" s="299" t="s">
        <v>458</v>
      </c>
      <c r="C240" s="299"/>
      <c r="D240" s="299"/>
      <c r="E240" s="299"/>
      <c r="F240" s="300"/>
      <c r="G240" s="166" t="s">
        <v>459</v>
      </c>
      <c r="H240" s="198" t="s">
        <v>29</v>
      </c>
      <c r="I240" s="165">
        <v>7</v>
      </c>
      <c r="J240" s="165">
        <v>9</v>
      </c>
      <c r="K240" s="281"/>
      <c r="L240" s="282"/>
      <c r="M240" s="235">
        <v>28.893000000000001</v>
      </c>
      <c r="N240" s="235">
        <v>0</v>
      </c>
      <c r="O240" s="235">
        <v>28.893000000000001</v>
      </c>
      <c r="P240" s="283"/>
      <c r="Q240" s="283"/>
      <c r="R240" s="283"/>
      <c r="S240" s="283"/>
      <c r="T240" s="283"/>
      <c r="U240" s="283"/>
      <c r="V240" s="283"/>
      <c r="W240" s="164"/>
    </row>
    <row r="241" spans="1:23" ht="32.25" customHeight="1">
      <c r="A241" s="147"/>
      <c r="B241" s="299" t="s">
        <v>400</v>
      </c>
      <c r="C241" s="299"/>
      <c r="D241" s="299"/>
      <c r="E241" s="299"/>
      <c r="F241" s="300"/>
      <c r="G241" s="166" t="s">
        <v>401</v>
      </c>
      <c r="H241" s="198" t="s">
        <v>40</v>
      </c>
      <c r="I241" s="165">
        <v>1</v>
      </c>
      <c r="J241" s="165">
        <v>13</v>
      </c>
      <c r="K241" s="281"/>
      <c r="L241" s="282"/>
      <c r="M241" s="235">
        <v>329.97500000000002</v>
      </c>
      <c r="N241" s="235">
        <v>0</v>
      </c>
      <c r="O241" s="235">
        <v>329.97500000000002</v>
      </c>
      <c r="P241" s="283"/>
      <c r="Q241" s="283"/>
      <c r="R241" s="283"/>
      <c r="S241" s="283"/>
      <c r="T241" s="283"/>
      <c r="U241" s="283"/>
      <c r="V241" s="283"/>
      <c r="W241" s="164"/>
    </row>
    <row r="242" spans="1:23" ht="32.25" customHeight="1">
      <c r="A242" s="147"/>
      <c r="B242" s="299" t="s">
        <v>400</v>
      </c>
      <c r="C242" s="299"/>
      <c r="D242" s="299"/>
      <c r="E242" s="299"/>
      <c r="F242" s="300"/>
      <c r="G242" s="166" t="s">
        <v>401</v>
      </c>
      <c r="H242" s="198" t="s">
        <v>42</v>
      </c>
      <c r="I242" s="165">
        <v>1</v>
      </c>
      <c r="J242" s="165">
        <v>13</v>
      </c>
      <c r="K242" s="281"/>
      <c r="L242" s="282"/>
      <c r="M242" s="235">
        <v>99.652000000000001</v>
      </c>
      <c r="N242" s="235">
        <v>0</v>
      </c>
      <c r="O242" s="235">
        <v>99.652000000000001</v>
      </c>
      <c r="P242" s="283"/>
      <c r="Q242" s="283"/>
      <c r="R242" s="283"/>
      <c r="S242" s="283"/>
      <c r="T242" s="283"/>
      <c r="U242" s="283"/>
      <c r="V242" s="283"/>
      <c r="W242" s="164"/>
    </row>
    <row r="243" spans="1:23" ht="32.25" customHeight="1" thickBot="1">
      <c r="A243" s="147"/>
      <c r="B243" s="301" t="s">
        <v>400</v>
      </c>
      <c r="C243" s="301"/>
      <c r="D243" s="301"/>
      <c r="E243" s="301"/>
      <c r="F243" s="302"/>
      <c r="G243" s="172" t="s">
        <v>401</v>
      </c>
      <c r="H243" s="199" t="s">
        <v>29</v>
      </c>
      <c r="I243" s="171">
        <v>1</v>
      </c>
      <c r="J243" s="171">
        <v>13</v>
      </c>
      <c r="K243" s="276"/>
      <c r="L243" s="277"/>
      <c r="M243" s="236">
        <v>12.073</v>
      </c>
      <c r="N243" s="236">
        <v>0</v>
      </c>
      <c r="O243" s="236">
        <v>12.073</v>
      </c>
      <c r="P243" s="278"/>
      <c r="Q243" s="278"/>
      <c r="R243" s="278"/>
      <c r="S243" s="278"/>
      <c r="T243" s="278"/>
      <c r="U243" s="278"/>
      <c r="V243" s="278"/>
      <c r="W243" s="164"/>
    </row>
    <row r="244" spans="1:23" ht="409.6" hidden="1" customHeight="1">
      <c r="A244" s="147"/>
      <c r="B244" s="173"/>
      <c r="C244" s="173"/>
      <c r="D244" s="173"/>
      <c r="E244" s="173"/>
      <c r="F244" s="174"/>
      <c r="G244" s="176" t="s">
        <v>401</v>
      </c>
      <c r="H244" s="176" t="s">
        <v>556</v>
      </c>
      <c r="I244" s="175">
        <v>1</v>
      </c>
      <c r="J244" s="175">
        <v>13</v>
      </c>
      <c r="K244" s="175">
        <v>0</v>
      </c>
      <c r="L244" s="175"/>
      <c r="M244" s="175">
        <v>451884.9</v>
      </c>
      <c r="N244" s="175">
        <v>24473.127</v>
      </c>
      <c r="O244" s="177">
        <v>476358.027</v>
      </c>
      <c r="P244" s="175"/>
      <c r="Q244" s="175"/>
      <c r="R244" s="175"/>
      <c r="S244" s="175"/>
      <c r="T244" s="178"/>
      <c r="U244" s="179"/>
      <c r="V244" s="180"/>
      <c r="W244" s="115"/>
    </row>
    <row r="245" spans="1:23" ht="1.5" customHeight="1" thickBot="1">
      <c r="A245" s="147" t="s">
        <v>530</v>
      </c>
      <c r="B245" s="181"/>
      <c r="C245" s="181"/>
      <c r="D245" s="181"/>
      <c r="E245" s="181"/>
      <c r="F245" s="182"/>
      <c r="G245" s="181"/>
      <c r="H245" s="185"/>
      <c r="I245" s="183"/>
      <c r="J245" s="184"/>
      <c r="K245" s="185"/>
      <c r="L245" s="185"/>
      <c r="M245" s="185">
        <v>451884.9</v>
      </c>
      <c r="N245" s="185">
        <v>24473.127</v>
      </c>
      <c r="O245" s="183">
        <v>476358.027</v>
      </c>
      <c r="P245" s="183">
        <v>0</v>
      </c>
      <c r="Q245" s="183">
        <v>0</v>
      </c>
      <c r="R245" s="183">
        <v>0</v>
      </c>
      <c r="S245" s="183">
        <v>0</v>
      </c>
      <c r="T245" s="184">
        <v>0</v>
      </c>
      <c r="U245" s="186">
        <v>0</v>
      </c>
      <c r="V245" s="187">
        <v>0</v>
      </c>
      <c r="W245" s="113"/>
    </row>
    <row r="246" spans="1:23" ht="25.5" customHeight="1">
      <c r="A246" s="115"/>
      <c r="B246" s="189"/>
      <c r="C246" s="189"/>
      <c r="D246" s="189"/>
      <c r="E246" s="189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</row>
    <row r="247" spans="1:23" ht="11.25" customHeight="1">
      <c r="A247" s="115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</row>
    <row r="248" spans="1:23" ht="12.75" customHeight="1">
      <c r="A248" s="114" t="s">
        <v>307</v>
      </c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</row>
  </sheetData>
  <mergeCells count="670">
    <mergeCell ref="B24:F24"/>
    <mergeCell ref="K24:L24"/>
    <mergeCell ref="P24:V24"/>
    <mergeCell ref="B25:F25"/>
    <mergeCell ref="K25:L25"/>
    <mergeCell ref="P25:V25"/>
    <mergeCell ref="B22:F22"/>
    <mergeCell ref="K22:L22"/>
    <mergeCell ref="P22:V22"/>
    <mergeCell ref="B23:F23"/>
    <mergeCell ref="K23:L23"/>
    <mergeCell ref="P23:V23"/>
    <mergeCell ref="B28:F28"/>
    <mergeCell ref="K28:L28"/>
    <mergeCell ref="P28:V28"/>
    <mergeCell ref="B29:F29"/>
    <mergeCell ref="K29:L29"/>
    <mergeCell ref="P29:V29"/>
    <mergeCell ref="B26:F26"/>
    <mergeCell ref="K26:L26"/>
    <mergeCell ref="P26:V26"/>
    <mergeCell ref="B27:F27"/>
    <mergeCell ref="K27:L27"/>
    <mergeCell ref="P27:V27"/>
    <mergeCell ref="B32:F32"/>
    <mergeCell ref="K32:L32"/>
    <mergeCell ref="P32:V32"/>
    <mergeCell ref="B33:F33"/>
    <mergeCell ref="K33:L33"/>
    <mergeCell ref="P33:V33"/>
    <mergeCell ref="B30:F30"/>
    <mergeCell ref="K30:L30"/>
    <mergeCell ref="P30:V30"/>
    <mergeCell ref="B31:F31"/>
    <mergeCell ref="K31:L31"/>
    <mergeCell ref="P31:V31"/>
    <mergeCell ref="B36:F36"/>
    <mergeCell ref="K36:L36"/>
    <mergeCell ref="P36:V36"/>
    <mergeCell ref="B37:F37"/>
    <mergeCell ref="K37:L37"/>
    <mergeCell ref="P37:V37"/>
    <mergeCell ref="B34:F34"/>
    <mergeCell ref="K34:L34"/>
    <mergeCell ref="P34:V34"/>
    <mergeCell ref="B35:F35"/>
    <mergeCell ref="K35:L35"/>
    <mergeCell ref="P35:V35"/>
    <mergeCell ref="B40:F40"/>
    <mergeCell ref="K40:L40"/>
    <mergeCell ref="P40:V40"/>
    <mergeCell ref="B41:F41"/>
    <mergeCell ref="K41:L41"/>
    <mergeCell ref="P41:V41"/>
    <mergeCell ref="B38:F38"/>
    <mergeCell ref="K38:L38"/>
    <mergeCell ref="P38:V38"/>
    <mergeCell ref="B39:F39"/>
    <mergeCell ref="K39:L39"/>
    <mergeCell ref="P39:V39"/>
    <mergeCell ref="B44:F44"/>
    <mergeCell ref="K44:L44"/>
    <mergeCell ref="P44:V44"/>
    <mergeCell ref="B45:F45"/>
    <mergeCell ref="K45:L45"/>
    <mergeCell ref="P45:V45"/>
    <mergeCell ref="B42:F42"/>
    <mergeCell ref="K42:L42"/>
    <mergeCell ref="P42:V42"/>
    <mergeCell ref="B43:F43"/>
    <mergeCell ref="K43:L43"/>
    <mergeCell ref="P43:V43"/>
    <mergeCell ref="B48:F48"/>
    <mergeCell ref="K48:L48"/>
    <mergeCell ref="P48:V48"/>
    <mergeCell ref="B49:F49"/>
    <mergeCell ref="K49:L49"/>
    <mergeCell ref="P49:V49"/>
    <mergeCell ref="B46:F46"/>
    <mergeCell ref="K46:L46"/>
    <mergeCell ref="P46:V46"/>
    <mergeCell ref="B47:F47"/>
    <mergeCell ref="K47:L47"/>
    <mergeCell ref="P47:V47"/>
    <mergeCell ref="B52:F52"/>
    <mergeCell ref="K52:L52"/>
    <mergeCell ref="P52:V52"/>
    <mergeCell ref="B53:F53"/>
    <mergeCell ref="K53:L53"/>
    <mergeCell ref="P53:V53"/>
    <mergeCell ref="B50:F50"/>
    <mergeCell ref="K50:L50"/>
    <mergeCell ref="P50:V50"/>
    <mergeCell ref="B51:F51"/>
    <mergeCell ref="K51:L51"/>
    <mergeCell ref="P51:V51"/>
    <mergeCell ref="B56:F56"/>
    <mergeCell ref="K56:L56"/>
    <mergeCell ref="P56:V56"/>
    <mergeCell ref="B57:F57"/>
    <mergeCell ref="K57:L57"/>
    <mergeCell ref="P57:V57"/>
    <mergeCell ref="B54:F54"/>
    <mergeCell ref="K54:L54"/>
    <mergeCell ref="P54:V54"/>
    <mergeCell ref="B55:F55"/>
    <mergeCell ref="K55:L55"/>
    <mergeCell ref="P55:V55"/>
    <mergeCell ref="B60:F60"/>
    <mergeCell ref="K60:L60"/>
    <mergeCell ref="P60:V60"/>
    <mergeCell ref="B61:F61"/>
    <mergeCell ref="K61:L61"/>
    <mergeCell ref="P61:V61"/>
    <mergeCell ref="B58:F58"/>
    <mergeCell ref="K58:L58"/>
    <mergeCell ref="P58:V58"/>
    <mergeCell ref="B59:F59"/>
    <mergeCell ref="K59:L59"/>
    <mergeCell ref="P59:V59"/>
    <mergeCell ref="B64:F64"/>
    <mergeCell ref="K64:L64"/>
    <mergeCell ref="P64:V64"/>
    <mergeCell ref="B65:F65"/>
    <mergeCell ref="K65:L65"/>
    <mergeCell ref="P65:V65"/>
    <mergeCell ref="B62:F62"/>
    <mergeCell ref="K62:L62"/>
    <mergeCell ref="P62:V62"/>
    <mergeCell ref="B63:F63"/>
    <mergeCell ref="K63:L63"/>
    <mergeCell ref="P63:V63"/>
    <mergeCell ref="B68:F68"/>
    <mergeCell ref="K68:L68"/>
    <mergeCell ref="P68:V68"/>
    <mergeCell ref="B69:F69"/>
    <mergeCell ref="K69:L69"/>
    <mergeCell ref="P69:V69"/>
    <mergeCell ref="B66:F66"/>
    <mergeCell ref="K66:L66"/>
    <mergeCell ref="P66:V66"/>
    <mergeCell ref="B67:F67"/>
    <mergeCell ref="K67:L67"/>
    <mergeCell ref="P67:V67"/>
    <mergeCell ref="B72:F72"/>
    <mergeCell ref="K72:L72"/>
    <mergeCell ref="P72:V72"/>
    <mergeCell ref="B73:F73"/>
    <mergeCell ref="K73:L73"/>
    <mergeCell ref="P73:V73"/>
    <mergeCell ref="B70:F70"/>
    <mergeCell ref="K70:L70"/>
    <mergeCell ref="P70:V70"/>
    <mergeCell ref="B71:F71"/>
    <mergeCell ref="K71:L71"/>
    <mergeCell ref="P71:V71"/>
    <mergeCell ref="B76:F76"/>
    <mergeCell ref="K76:L76"/>
    <mergeCell ref="P76:V76"/>
    <mergeCell ref="B77:F77"/>
    <mergeCell ref="K77:L77"/>
    <mergeCell ref="P77:V77"/>
    <mergeCell ref="B74:F74"/>
    <mergeCell ref="K74:L74"/>
    <mergeCell ref="P74:V74"/>
    <mergeCell ref="B75:F75"/>
    <mergeCell ref="K75:L75"/>
    <mergeCell ref="P75:V75"/>
    <mergeCell ref="B80:F80"/>
    <mergeCell ref="K80:L80"/>
    <mergeCell ref="P80:V80"/>
    <mergeCell ref="B81:F81"/>
    <mergeCell ref="K81:L81"/>
    <mergeCell ref="P81:V81"/>
    <mergeCell ref="B78:F78"/>
    <mergeCell ref="K78:L78"/>
    <mergeCell ref="P78:V78"/>
    <mergeCell ref="B79:F79"/>
    <mergeCell ref="K79:L79"/>
    <mergeCell ref="P79:V79"/>
    <mergeCell ref="B84:F84"/>
    <mergeCell ref="K84:L84"/>
    <mergeCell ref="P84:V84"/>
    <mergeCell ref="B85:F85"/>
    <mergeCell ref="K85:L85"/>
    <mergeCell ref="P85:V85"/>
    <mergeCell ref="B82:F82"/>
    <mergeCell ref="K82:L82"/>
    <mergeCell ref="P82:V82"/>
    <mergeCell ref="B83:F83"/>
    <mergeCell ref="K83:L83"/>
    <mergeCell ref="P83:V83"/>
    <mergeCell ref="B88:F88"/>
    <mergeCell ref="K88:L88"/>
    <mergeCell ref="P88:V88"/>
    <mergeCell ref="B89:F89"/>
    <mergeCell ref="K89:L89"/>
    <mergeCell ref="P89:V89"/>
    <mergeCell ref="B86:F86"/>
    <mergeCell ref="K86:L86"/>
    <mergeCell ref="P86:V86"/>
    <mergeCell ref="B87:F87"/>
    <mergeCell ref="K87:L87"/>
    <mergeCell ref="P87:V87"/>
    <mergeCell ref="B92:F92"/>
    <mergeCell ref="K92:L92"/>
    <mergeCell ref="P92:V92"/>
    <mergeCell ref="B93:F93"/>
    <mergeCell ref="K93:L93"/>
    <mergeCell ref="P93:V93"/>
    <mergeCell ref="B90:F90"/>
    <mergeCell ref="K90:L90"/>
    <mergeCell ref="P90:V90"/>
    <mergeCell ref="B91:F91"/>
    <mergeCell ref="K91:L91"/>
    <mergeCell ref="P91:V91"/>
    <mergeCell ref="B96:F96"/>
    <mergeCell ref="K96:L96"/>
    <mergeCell ref="P96:V96"/>
    <mergeCell ref="B97:F97"/>
    <mergeCell ref="K97:L97"/>
    <mergeCell ref="P97:V97"/>
    <mergeCell ref="B94:F94"/>
    <mergeCell ref="K94:L94"/>
    <mergeCell ref="P94:V94"/>
    <mergeCell ref="B95:F95"/>
    <mergeCell ref="K95:L95"/>
    <mergeCell ref="P95:V95"/>
    <mergeCell ref="B100:F100"/>
    <mergeCell ref="K100:L100"/>
    <mergeCell ref="P100:V100"/>
    <mergeCell ref="B101:F101"/>
    <mergeCell ref="K101:L101"/>
    <mergeCell ref="P101:V101"/>
    <mergeCell ref="B98:F98"/>
    <mergeCell ref="K98:L98"/>
    <mergeCell ref="P98:V98"/>
    <mergeCell ref="B99:F99"/>
    <mergeCell ref="K99:L99"/>
    <mergeCell ref="P99:V99"/>
    <mergeCell ref="B104:F104"/>
    <mergeCell ref="K104:L104"/>
    <mergeCell ref="P104:V104"/>
    <mergeCell ref="B105:F105"/>
    <mergeCell ref="K105:L105"/>
    <mergeCell ref="P105:V105"/>
    <mergeCell ref="B102:F102"/>
    <mergeCell ref="K102:L102"/>
    <mergeCell ref="P102:V102"/>
    <mergeCell ref="B103:F103"/>
    <mergeCell ref="K103:L103"/>
    <mergeCell ref="P103:V103"/>
    <mergeCell ref="B108:F108"/>
    <mergeCell ref="K108:L108"/>
    <mergeCell ref="P108:V108"/>
    <mergeCell ref="B109:F109"/>
    <mergeCell ref="K109:L109"/>
    <mergeCell ref="P109:V109"/>
    <mergeCell ref="B106:F106"/>
    <mergeCell ref="K106:L106"/>
    <mergeCell ref="P106:V106"/>
    <mergeCell ref="B107:F107"/>
    <mergeCell ref="K107:L107"/>
    <mergeCell ref="P107:V107"/>
    <mergeCell ref="B112:F112"/>
    <mergeCell ref="K112:L112"/>
    <mergeCell ref="P112:V112"/>
    <mergeCell ref="B113:F113"/>
    <mergeCell ref="K113:L113"/>
    <mergeCell ref="P113:V113"/>
    <mergeCell ref="B110:F110"/>
    <mergeCell ref="K110:L110"/>
    <mergeCell ref="P110:V110"/>
    <mergeCell ref="B111:F111"/>
    <mergeCell ref="K111:L111"/>
    <mergeCell ref="P111:V111"/>
    <mergeCell ref="B116:F116"/>
    <mergeCell ref="K116:L116"/>
    <mergeCell ref="P116:V116"/>
    <mergeCell ref="B117:F117"/>
    <mergeCell ref="K117:L117"/>
    <mergeCell ref="P117:V117"/>
    <mergeCell ref="B114:F114"/>
    <mergeCell ref="K114:L114"/>
    <mergeCell ref="P114:V114"/>
    <mergeCell ref="B115:F115"/>
    <mergeCell ref="K115:L115"/>
    <mergeCell ref="P115:V115"/>
    <mergeCell ref="B120:F120"/>
    <mergeCell ref="K120:L120"/>
    <mergeCell ref="P120:V120"/>
    <mergeCell ref="B121:F121"/>
    <mergeCell ref="K121:L121"/>
    <mergeCell ref="P121:V121"/>
    <mergeCell ref="B118:F118"/>
    <mergeCell ref="K118:L118"/>
    <mergeCell ref="P118:V118"/>
    <mergeCell ref="B119:F119"/>
    <mergeCell ref="K119:L119"/>
    <mergeCell ref="P119:V119"/>
    <mergeCell ref="B124:F124"/>
    <mergeCell ref="K124:L124"/>
    <mergeCell ref="P124:V124"/>
    <mergeCell ref="B125:F125"/>
    <mergeCell ref="K125:L125"/>
    <mergeCell ref="P125:V125"/>
    <mergeCell ref="B122:F122"/>
    <mergeCell ref="K122:L122"/>
    <mergeCell ref="P122:V122"/>
    <mergeCell ref="B123:F123"/>
    <mergeCell ref="K123:L123"/>
    <mergeCell ref="P123:V123"/>
    <mergeCell ref="B128:F128"/>
    <mergeCell ref="K128:L128"/>
    <mergeCell ref="P128:V128"/>
    <mergeCell ref="B129:F129"/>
    <mergeCell ref="K129:L129"/>
    <mergeCell ref="P129:V129"/>
    <mergeCell ref="B126:F126"/>
    <mergeCell ref="K126:L126"/>
    <mergeCell ref="P126:V126"/>
    <mergeCell ref="B127:F127"/>
    <mergeCell ref="K127:L127"/>
    <mergeCell ref="P127:V127"/>
    <mergeCell ref="B132:F132"/>
    <mergeCell ref="K132:L132"/>
    <mergeCell ref="P132:V132"/>
    <mergeCell ref="B133:F133"/>
    <mergeCell ref="K133:L133"/>
    <mergeCell ref="P133:V133"/>
    <mergeCell ref="B130:F130"/>
    <mergeCell ref="K130:L130"/>
    <mergeCell ref="P130:V130"/>
    <mergeCell ref="B131:F131"/>
    <mergeCell ref="K131:L131"/>
    <mergeCell ref="P131:V131"/>
    <mergeCell ref="B136:F136"/>
    <mergeCell ref="K136:L136"/>
    <mergeCell ref="P136:V136"/>
    <mergeCell ref="B137:F137"/>
    <mergeCell ref="K137:L137"/>
    <mergeCell ref="P137:V137"/>
    <mergeCell ref="B134:F134"/>
    <mergeCell ref="K134:L134"/>
    <mergeCell ref="P134:V134"/>
    <mergeCell ref="B135:F135"/>
    <mergeCell ref="K135:L135"/>
    <mergeCell ref="P135:V135"/>
    <mergeCell ref="B140:F140"/>
    <mergeCell ref="K140:L140"/>
    <mergeCell ref="P140:V140"/>
    <mergeCell ref="B141:F141"/>
    <mergeCell ref="K141:L141"/>
    <mergeCell ref="P141:V141"/>
    <mergeCell ref="B138:F138"/>
    <mergeCell ref="K138:L138"/>
    <mergeCell ref="P138:V138"/>
    <mergeCell ref="B139:F139"/>
    <mergeCell ref="K139:L139"/>
    <mergeCell ref="P139:V139"/>
    <mergeCell ref="B144:F144"/>
    <mergeCell ref="K144:L144"/>
    <mergeCell ref="P144:V144"/>
    <mergeCell ref="B145:F145"/>
    <mergeCell ref="K145:L145"/>
    <mergeCell ref="P145:V145"/>
    <mergeCell ref="B142:F142"/>
    <mergeCell ref="K142:L142"/>
    <mergeCell ref="P142:V142"/>
    <mergeCell ref="B143:F143"/>
    <mergeCell ref="K143:L143"/>
    <mergeCell ref="P143:V143"/>
    <mergeCell ref="B148:F148"/>
    <mergeCell ref="K148:L148"/>
    <mergeCell ref="P148:V148"/>
    <mergeCell ref="B149:F149"/>
    <mergeCell ref="K149:L149"/>
    <mergeCell ref="P149:V149"/>
    <mergeCell ref="B146:F146"/>
    <mergeCell ref="K146:L146"/>
    <mergeCell ref="P146:V146"/>
    <mergeCell ref="B147:F147"/>
    <mergeCell ref="K147:L147"/>
    <mergeCell ref="P147:V147"/>
    <mergeCell ref="B152:F152"/>
    <mergeCell ref="K152:L152"/>
    <mergeCell ref="P152:V152"/>
    <mergeCell ref="B153:F153"/>
    <mergeCell ref="K153:L153"/>
    <mergeCell ref="P153:V153"/>
    <mergeCell ref="B150:F150"/>
    <mergeCell ref="K150:L150"/>
    <mergeCell ref="P150:V150"/>
    <mergeCell ref="B151:F151"/>
    <mergeCell ref="K151:L151"/>
    <mergeCell ref="P151:V151"/>
    <mergeCell ref="B156:F156"/>
    <mergeCell ref="K156:L156"/>
    <mergeCell ref="P156:V156"/>
    <mergeCell ref="B157:F157"/>
    <mergeCell ref="K157:L157"/>
    <mergeCell ref="P157:V157"/>
    <mergeCell ref="B154:F154"/>
    <mergeCell ref="K154:L154"/>
    <mergeCell ref="P154:V154"/>
    <mergeCell ref="B155:F155"/>
    <mergeCell ref="K155:L155"/>
    <mergeCell ref="P155:V155"/>
    <mergeCell ref="B160:F160"/>
    <mergeCell ref="K160:L160"/>
    <mergeCell ref="P160:V160"/>
    <mergeCell ref="B161:F161"/>
    <mergeCell ref="K161:L161"/>
    <mergeCell ref="P161:V161"/>
    <mergeCell ref="B158:F158"/>
    <mergeCell ref="K158:L158"/>
    <mergeCell ref="P158:V158"/>
    <mergeCell ref="B159:F159"/>
    <mergeCell ref="K159:L159"/>
    <mergeCell ref="P159:V159"/>
    <mergeCell ref="B164:F164"/>
    <mergeCell ref="K164:L164"/>
    <mergeCell ref="P164:V164"/>
    <mergeCell ref="B165:F165"/>
    <mergeCell ref="K165:L165"/>
    <mergeCell ref="P165:V165"/>
    <mergeCell ref="B162:F162"/>
    <mergeCell ref="K162:L162"/>
    <mergeCell ref="P162:V162"/>
    <mergeCell ref="B163:F163"/>
    <mergeCell ref="K163:L163"/>
    <mergeCell ref="P163:V163"/>
    <mergeCell ref="B168:F168"/>
    <mergeCell ref="K168:L168"/>
    <mergeCell ref="P168:V168"/>
    <mergeCell ref="B169:F169"/>
    <mergeCell ref="K169:L169"/>
    <mergeCell ref="P169:V169"/>
    <mergeCell ref="B166:F166"/>
    <mergeCell ref="K166:L166"/>
    <mergeCell ref="P166:V166"/>
    <mergeCell ref="B167:F167"/>
    <mergeCell ref="K167:L167"/>
    <mergeCell ref="P167:V167"/>
    <mergeCell ref="B172:F172"/>
    <mergeCell ref="K172:L172"/>
    <mergeCell ref="P172:V172"/>
    <mergeCell ref="B173:F173"/>
    <mergeCell ref="K173:L173"/>
    <mergeCell ref="P173:V173"/>
    <mergeCell ref="B170:F170"/>
    <mergeCell ref="K170:L170"/>
    <mergeCell ref="P170:V170"/>
    <mergeCell ref="B171:F171"/>
    <mergeCell ref="K171:L171"/>
    <mergeCell ref="P171:V171"/>
    <mergeCell ref="B176:F176"/>
    <mergeCell ref="K176:L176"/>
    <mergeCell ref="P176:V176"/>
    <mergeCell ref="B177:F177"/>
    <mergeCell ref="K177:L177"/>
    <mergeCell ref="P177:V177"/>
    <mergeCell ref="B174:F174"/>
    <mergeCell ref="K174:L174"/>
    <mergeCell ref="P174:V174"/>
    <mergeCell ref="B175:F175"/>
    <mergeCell ref="K175:L175"/>
    <mergeCell ref="P175:V175"/>
    <mergeCell ref="B180:F180"/>
    <mergeCell ref="K180:L180"/>
    <mergeCell ref="P180:V180"/>
    <mergeCell ref="B181:F181"/>
    <mergeCell ref="K181:L181"/>
    <mergeCell ref="P181:V181"/>
    <mergeCell ref="B178:F178"/>
    <mergeCell ref="K178:L178"/>
    <mergeCell ref="P178:V178"/>
    <mergeCell ref="B179:F179"/>
    <mergeCell ref="K179:L179"/>
    <mergeCell ref="P179:V179"/>
    <mergeCell ref="B184:F184"/>
    <mergeCell ref="K184:L184"/>
    <mergeCell ref="P184:V184"/>
    <mergeCell ref="B185:F185"/>
    <mergeCell ref="K185:L185"/>
    <mergeCell ref="P185:V185"/>
    <mergeCell ref="B182:F182"/>
    <mergeCell ref="K182:L182"/>
    <mergeCell ref="P182:V182"/>
    <mergeCell ref="B183:F183"/>
    <mergeCell ref="K183:L183"/>
    <mergeCell ref="P183:V183"/>
    <mergeCell ref="B188:F188"/>
    <mergeCell ref="K188:L188"/>
    <mergeCell ref="P188:V188"/>
    <mergeCell ref="B189:F189"/>
    <mergeCell ref="K189:L189"/>
    <mergeCell ref="P189:V189"/>
    <mergeCell ref="B186:F186"/>
    <mergeCell ref="K186:L186"/>
    <mergeCell ref="P186:V186"/>
    <mergeCell ref="B187:F187"/>
    <mergeCell ref="K187:L187"/>
    <mergeCell ref="P187:V187"/>
    <mergeCell ref="B192:F192"/>
    <mergeCell ref="K192:L192"/>
    <mergeCell ref="P192:V192"/>
    <mergeCell ref="B193:F193"/>
    <mergeCell ref="K193:L193"/>
    <mergeCell ref="P193:V193"/>
    <mergeCell ref="B190:F190"/>
    <mergeCell ref="K190:L190"/>
    <mergeCell ref="P190:V190"/>
    <mergeCell ref="B191:F191"/>
    <mergeCell ref="K191:L191"/>
    <mergeCell ref="P191:V191"/>
    <mergeCell ref="B196:F196"/>
    <mergeCell ref="K196:L196"/>
    <mergeCell ref="P196:V196"/>
    <mergeCell ref="B197:F197"/>
    <mergeCell ref="K197:L197"/>
    <mergeCell ref="P197:V197"/>
    <mergeCell ref="B194:F194"/>
    <mergeCell ref="K194:L194"/>
    <mergeCell ref="P194:V194"/>
    <mergeCell ref="B195:F195"/>
    <mergeCell ref="K195:L195"/>
    <mergeCell ref="P195:V195"/>
    <mergeCell ref="B200:F200"/>
    <mergeCell ref="K200:L200"/>
    <mergeCell ref="P200:V200"/>
    <mergeCell ref="B201:F201"/>
    <mergeCell ref="K201:L201"/>
    <mergeCell ref="P201:V201"/>
    <mergeCell ref="B198:F198"/>
    <mergeCell ref="K198:L198"/>
    <mergeCell ref="P198:V198"/>
    <mergeCell ref="B199:F199"/>
    <mergeCell ref="K199:L199"/>
    <mergeCell ref="P199:V199"/>
    <mergeCell ref="B204:F204"/>
    <mergeCell ref="K204:L204"/>
    <mergeCell ref="P204:V204"/>
    <mergeCell ref="B205:F205"/>
    <mergeCell ref="K205:L205"/>
    <mergeCell ref="P205:V205"/>
    <mergeCell ref="B202:F202"/>
    <mergeCell ref="K202:L202"/>
    <mergeCell ref="P202:V202"/>
    <mergeCell ref="B203:F203"/>
    <mergeCell ref="K203:L203"/>
    <mergeCell ref="P203:V203"/>
    <mergeCell ref="B208:F208"/>
    <mergeCell ref="K208:L208"/>
    <mergeCell ref="P208:V208"/>
    <mergeCell ref="B209:F209"/>
    <mergeCell ref="K209:L209"/>
    <mergeCell ref="P209:V209"/>
    <mergeCell ref="B206:F206"/>
    <mergeCell ref="K206:L206"/>
    <mergeCell ref="P206:V206"/>
    <mergeCell ref="B207:F207"/>
    <mergeCell ref="K207:L207"/>
    <mergeCell ref="P207:V207"/>
    <mergeCell ref="B212:F212"/>
    <mergeCell ref="K212:L212"/>
    <mergeCell ref="P212:V212"/>
    <mergeCell ref="B213:F213"/>
    <mergeCell ref="K213:L213"/>
    <mergeCell ref="P213:V213"/>
    <mergeCell ref="B210:F210"/>
    <mergeCell ref="K210:L210"/>
    <mergeCell ref="P210:V210"/>
    <mergeCell ref="B211:F211"/>
    <mergeCell ref="K211:L211"/>
    <mergeCell ref="P211:V211"/>
    <mergeCell ref="B216:F216"/>
    <mergeCell ref="K216:L216"/>
    <mergeCell ref="P216:V216"/>
    <mergeCell ref="B217:F217"/>
    <mergeCell ref="K217:L217"/>
    <mergeCell ref="P217:V217"/>
    <mergeCell ref="B214:F214"/>
    <mergeCell ref="K214:L214"/>
    <mergeCell ref="P214:V214"/>
    <mergeCell ref="B215:F215"/>
    <mergeCell ref="K215:L215"/>
    <mergeCell ref="P215:V215"/>
    <mergeCell ref="B220:F220"/>
    <mergeCell ref="K220:L220"/>
    <mergeCell ref="P220:V220"/>
    <mergeCell ref="B221:F221"/>
    <mergeCell ref="K221:L221"/>
    <mergeCell ref="P221:V221"/>
    <mergeCell ref="B218:F218"/>
    <mergeCell ref="K218:L218"/>
    <mergeCell ref="P218:V218"/>
    <mergeCell ref="B219:F219"/>
    <mergeCell ref="K219:L219"/>
    <mergeCell ref="P219:V219"/>
    <mergeCell ref="B224:F224"/>
    <mergeCell ref="K224:L224"/>
    <mergeCell ref="P224:V224"/>
    <mergeCell ref="B225:F225"/>
    <mergeCell ref="K225:L225"/>
    <mergeCell ref="P225:V225"/>
    <mergeCell ref="B222:F222"/>
    <mergeCell ref="K222:L222"/>
    <mergeCell ref="P222:V222"/>
    <mergeCell ref="B223:F223"/>
    <mergeCell ref="K223:L223"/>
    <mergeCell ref="P223:V223"/>
    <mergeCell ref="B228:F228"/>
    <mergeCell ref="K228:L228"/>
    <mergeCell ref="P228:V228"/>
    <mergeCell ref="B229:F229"/>
    <mergeCell ref="K229:L229"/>
    <mergeCell ref="P229:V229"/>
    <mergeCell ref="B226:F226"/>
    <mergeCell ref="K226:L226"/>
    <mergeCell ref="P226:V226"/>
    <mergeCell ref="B227:F227"/>
    <mergeCell ref="K227:L227"/>
    <mergeCell ref="P227:V227"/>
    <mergeCell ref="B232:F232"/>
    <mergeCell ref="K232:L232"/>
    <mergeCell ref="P232:V232"/>
    <mergeCell ref="B233:F233"/>
    <mergeCell ref="K233:L233"/>
    <mergeCell ref="P233:V233"/>
    <mergeCell ref="B230:F230"/>
    <mergeCell ref="K230:L230"/>
    <mergeCell ref="P230:V230"/>
    <mergeCell ref="B231:F231"/>
    <mergeCell ref="K231:L231"/>
    <mergeCell ref="P231:V231"/>
    <mergeCell ref="P236:V236"/>
    <mergeCell ref="B237:F237"/>
    <mergeCell ref="K237:L237"/>
    <mergeCell ref="P237:V237"/>
    <mergeCell ref="B234:F234"/>
    <mergeCell ref="K234:L234"/>
    <mergeCell ref="P234:V234"/>
    <mergeCell ref="B235:F235"/>
    <mergeCell ref="K235:L235"/>
    <mergeCell ref="P235:V235"/>
    <mergeCell ref="A8:O8"/>
    <mergeCell ref="A9:O9"/>
    <mergeCell ref="A10:O10"/>
    <mergeCell ref="A11:O11"/>
    <mergeCell ref="B242:F242"/>
    <mergeCell ref="K242:L242"/>
    <mergeCell ref="P242:V242"/>
    <mergeCell ref="B243:F243"/>
    <mergeCell ref="K243:L243"/>
    <mergeCell ref="P243:V243"/>
    <mergeCell ref="B240:F240"/>
    <mergeCell ref="K240:L240"/>
    <mergeCell ref="P240:V240"/>
    <mergeCell ref="B241:F241"/>
    <mergeCell ref="K241:L241"/>
    <mergeCell ref="P241:V241"/>
    <mergeCell ref="B238:F238"/>
    <mergeCell ref="K238:L238"/>
    <mergeCell ref="P238:V238"/>
    <mergeCell ref="B239:F239"/>
    <mergeCell ref="K239:L239"/>
    <mergeCell ref="P239:V239"/>
    <mergeCell ref="B236:F236"/>
    <mergeCell ref="K236:L236"/>
  </mergeCells>
  <pageMargins left="0.39370078740157499" right="0.39370078740157499" top="0.999999984981507" bottom="0.999999984981507" header="0.499999992490753" footer="0.499999992490753"/>
  <pageSetup paperSize="9" scale="89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E20"/>
  <sheetViews>
    <sheetView view="pageBreakPreview" workbookViewId="0">
      <selection activeCell="B9" sqref="B9"/>
    </sheetView>
  </sheetViews>
  <sheetFormatPr defaultRowHeight="15.75"/>
  <cols>
    <col min="1" max="1" width="6.85546875" style="206" customWidth="1"/>
    <col min="2" max="2" width="32.42578125" style="206" customWidth="1"/>
    <col min="3" max="4" width="14.85546875" style="206" customWidth="1"/>
    <col min="5" max="5" width="14.5703125" style="206" customWidth="1"/>
    <col min="6" max="256" width="9.140625" style="206"/>
    <col min="257" max="257" width="6.85546875" style="206" customWidth="1"/>
    <col min="258" max="258" width="32.42578125" style="206" customWidth="1"/>
    <col min="259" max="260" width="14.85546875" style="206" customWidth="1"/>
    <col min="261" max="261" width="14.5703125" style="206" customWidth="1"/>
    <col min="262" max="512" width="9.140625" style="206"/>
    <col min="513" max="513" width="6.85546875" style="206" customWidth="1"/>
    <col min="514" max="514" width="32.42578125" style="206" customWidth="1"/>
    <col min="515" max="516" width="14.85546875" style="206" customWidth="1"/>
    <col min="517" max="517" width="14.5703125" style="206" customWidth="1"/>
    <col min="518" max="768" width="9.140625" style="206"/>
    <col min="769" max="769" width="6.85546875" style="206" customWidth="1"/>
    <col min="770" max="770" width="32.42578125" style="206" customWidth="1"/>
    <col min="771" max="772" width="14.85546875" style="206" customWidth="1"/>
    <col min="773" max="773" width="14.5703125" style="206" customWidth="1"/>
    <col min="774" max="1024" width="9.140625" style="206"/>
    <col min="1025" max="1025" width="6.85546875" style="206" customWidth="1"/>
    <col min="1026" max="1026" width="32.42578125" style="206" customWidth="1"/>
    <col min="1027" max="1028" width="14.85546875" style="206" customWidth="1"/>
    <col min="1029" max="1029" width="14.5703125" style="206" customWidth="1"/>
    <col min="1030" max="1280" width="9.140625" style="206"/>
    <col min="1281" max="1281" width="6.85546875" style="206" customWidth="1"/>
    <col min="1282" max="1282" width="32.42578125" style="206" customWidth="1"/>
    <col min="1283" max="1284" width="14.85546875" style="206" customWidth="1"/>
    <col min="1285" max="1285" width="14.5703125" style="206" customWidth="1"/>
    <col min="1286" max="1536" width="9.140625" style="206"/>
    <col min="1537" max="1537" width="6.85546875" style="206" customWidth="1"/>
    <col min="1538" max="1538" width="32.42578125" style="206" customWidth="1"/>
    <col min="1539" max="1540" width="14.85546875" style="206" customWidth="1"/>
    <col min="1541" max="1541" width="14.5703125" style="206" customWidth="1"/>
    <col min="1542" max="1792" width="9.140625" style="206"/>
    <col min="1793" max="1793" width="6.85546875" style="206" customWidth="1"/>
    <col min="1794" max="1794" width="32.42578125" style="206" customWidth="1"/>
    <col min="1795" max="1796" width="14.85546875" style="206" customWidth="1"/>
    <col min="1797" max="1797" width="14.5703125" style="206" customWidth="1"/>
    <col min="1798" max="2048" width="9.140625" style="206"/>
    <col min="2049" max="2049" width="6.85546875" style="206" customWidth="1"/>
    <col min="2050" max="2050" width="32.42578125" style="206" customWidth="1"/>
    <col min="2051" max="2052" width="14.85546875" style="206" customWidth="1"/>
    <col min="2053" max="2053" width="14.5703125" style="206" customWidth="1"/>
    <col min="2054" max="2304" width="9.140625" style="206"/>
    <col min="2305" max="2305" width="6.85546875" style="206" customWidth="1"/>
    <col min="2306" max="2306" width="32.42578125" style="206" customWidth="1"/>
    <col min="2307" max="2308" width="14.85546875" style="206" customWidth="1"/>
    <col min="2309" max="2309" width="14.5703125" style="206" customWidth="1"/>
    <col min="2310" max="2560" width="9.140625" style="206"/>
    <col min="2561" max="2561" width="6.85546875" style="206" customWidth="1"/>
    <col min="2562" max="2562" width="32.42578125" style="206" customWidth="1"/>
    <col min="2563" max="2564" width="14.85546875" style="206" customWidth="1"/>
    <col min="2565" max="2565" width="14.5703125" style="206" customWidth="1"/>
    <col min="2566" max="2816" width="9.140625" style="206"/>
    <col min="2817" max="2817" width="6.85546875" style="206" customWidth="1"/>
    <col min="2818" max="2818" width="32.42578125" style="206" customWidth="1"/>
    <col min="2819" max="2820" width="14.85546875" style="206" customWidth="1"/>
    <col min="2821" max="2821" width="14.5703125" style="206" customWidth="1"/>
    <col min="2822" max="3072" width="9.140625" style="206"/>
    <col min="3073" max="3073" width="6.85546875" style="206" customWidth="1"/>
    <col min="3074" max="3074" width="32.42578125" style="206" customWidth="1"/>
    <col min="3075" max="3076" width="14.85546875" style="206" customWidth="1"/>
    <col min="3077" max="3077" width="14.5703125" style="206" customWidth="1"/>
    <col min="3078" max="3328" width="9.140625" style="206"/>
    <col min="3329" max="3329" width="6.85546875" style="206" customWidth="1"/>
    <col min="3330" max="3330" width="32.42578125" style="206" customWidth="1"/>
    <col min="3331" max="3332" width="14.85546875" style="206" customWidth="1"/>
    <col min="3333" max="3333" width="14.5703125" style="206" customWidth="1"/>
    <col min="3334" max="3584" width="9.140625" style="206"/>
    <col min="3585" max="3585" width="6.85546875" style="206" customWidth="1"/>
    <col min="3586" max="3586" width="32.42578125" style="206" customWidth="1"/>
    <col min="3587" max="3588" width="14.85546875" style="206" customWidth="1"/>
    <col min="3589" max="3589" width="14.5703125" style="206" customWidth="1"/>
    <col min="3590" max="3840" width="9.140625" style="206"/>
    <col min="3841" max="3841" width="6.85546875" style="206" customWidth="1"/>
    <col min="3842" max="3842" width="32.42578125" style="206" customWidth="1"/>
    <col min="3843" max="3844" width="14.85546875" style="206" customWidth="1"/>
    <col min="3845" max="3845" width="14.5703125" style="206" customWidth="1"/>
    <col min="3846" max="4096" width="9.140625" style="206"/>
    <col min="4097" max="4097" width="6.85546875" style="206" customWidth="1"/>
    <col min="4098" max="4098" width="32.42578125" style="206" customWidth="1"/>
    <col min="4099" max="4100" width="14.85546875" style="206" customWidth="1"/>
    <col min="4101" max="4101" width="14.5703125" style="206" customWidth="1"/>
    <col min="4102" max="4352" width="9.140625" style="206"/>
    <col min="4353" max="4353" width="6.85546875" style="206" customWidth="1"/>
    <col min="4354" max="4354" width="32.42578125" style="206" customWidth="1"/>
    <col min="4355" max="4356" width="14.85546875" style="206" customWidth="1"/>
    <col min="4357" max="4357" width="14.5703125" style="206" customWidth="1"/>
    <col min="4358" max="4608" width="9.140625" style="206"/>
    <col min="4609" max="4609" width="6.85546875" style="206" customWidth="1"/>
    <col min="4610" max="4610" width="32.42578125" style="206" customWidth="1"/>
    <col min="4611" max="4612" width="14.85546875" style="206" customWidth="1"/>
    <col min="4613" max="4613" width="14.5703125" style="206" customWidth="1"/>
    <col min="4614" max="4864" width="9.140625" style="206"/>
    <col min="4865" max="4865" width="6.85546875" style="206" customWidth="1"/>
    <col min="4866" max="4866" width="32.42578125" style="206" customWidth="1"/>
    <col min="4867" max="4868" width="14.85546875" style="206" customWidth="1"/>
    <col min="4869" max="4869" width="14.5703125" style="206" customWidth="1"/>
    <col min="4870" max="5120" width="9.140625" style="206"/>
    <col min="5121" max="5121" width="6.85546875" style="206" customWidth="1"/>
    <col min="5122" max="5122" width="32.42578125" style="206" customWidth="1"/>
    <col min="5123" max="5124" width="14.85546875" style="206" customWidth="1"/>
    <col min="5125" max="5125" width="14.5703125" style="206" customWidth="1"/>
    <col min="5126" max="5376" width="9.140625" style="206"/>
    <col min="5377" max="5377" width="6.85546875" style="206" customWidth="1"/>
    <col min="5378" max="5378" width="32.42578125" style="206" customWidth="1"/>
    <col min="5379" max="5380" width="14.85546875" style="206" customWidth="1"/>
    <col min="5381" max="5381" width="14.5703125" style="206" customWidth="1"/>
    <col min="5382" max="5632" width="9.140625" style="206"/>
    <col min="5633" max="5633" width="6.85546875" style="206" customWidth="1"/>
    <col min="5634" max="5634" width="32.42578125" style="206" customWidth="1"/>
    <col min="5635" max="5636" width="14.85546875" style="206" customWidth="1"/>
    <col min="5637" max="5637" width="14.5703125" style="206" customWidth="1"/>
    <col min="5638" max="5888" width="9.140625" style="206"/>
    <col min="5889" max="5889" width="6.85546875" style="206" customWidth="1"/>
    <col min="5890" max="5890" width="32.42578125" style="206" customWidth="1"/>
    <col min="5891" max="5892" width="14.85546875" style="206" customWidth="1"/>
    <col min="5893" max="5893" width="14.5703125" style="206" customWidth="1"/>
    <col min="5894" max="6144" width="9.140625" style="206"/>
    <col min="6145" max="6145" width="6.85546875" style="206" customWidth="1"/>
    <col min="6146" max="6146" width="32.42578125" style="206" customWidth="1"/>
    <col min="6147" max="6148" width="14.85546875" style="206" customWidth="1"/>
    <col min="6149" max="6149" width="14.5703125" style="206" customWidth="1"/>
    <col min="6150" max="6400" width="9.140625" style="206"/>
    <col min="6401" max="6401" width="6.85546875" style="206" customWidth="1"/>
    <col min="6402" max="6402" width="32.42578125" style="206" customWidth="1"/>
    <col min="6403" max="6404" width="14.85546875" style="206" customWidth="1"/>
    <col min="6405" max="6405" width="14.5703125" style="206" customWidth="1"/>
    <col min="6406" max="6656" width="9.140625" style="206"/>
    <col min="6657" max="6657" width="6.85546875" style="206" customWidth="1"/>
    <col min="6658" max="6658" width="32.42578125" style="206" customWidth="1"/>
    <col min="6659" max="6660" width="14.85546875" style="206" customWidth="1"/>
    <col min="6661" max="6661" width="14.5703125" style="206" customWidth="1"/>
    <col min="6662" max="6912" width="9.140625" style="206"/>
    <col min="6913" max="6913" width="6.85546875" style="206" customWidth="1"/>
    <col min="6914" max="6914" width="32.42578125" style="206" customWidth="1"/>
    <col min="6915" max="6916" width="14.85546875" style="206" customWidth="1"/>
    <col min="6917" max="6917" width="14.5703125" style="206" customWidth="1"/>
    <col min="6918" max="7168" width="9.140625" style="206"/>
    <col min="7169" max="7169" width="6.85546875" style="206" customWidth="1"/>
    <col min="7170" max="7170" width="32.42578125" style="206" customWidth="1"/>
    <col min="7171" max="7172" width="14.85546875" style="206" customWidth="1"/>
    <col min="7173" max="7173" width="14.5703125" style="206" customWidth="1"/>
    <col min="7174" max="7424" width="9.140625" style="206"/>
    <col min="7425" max="7425" width="6.85546875" style="206" customWidth="1"/>
    <col min="7426" max="7426" width="32.42578125" style="206" customWidth="1"/>
    <col min="7427" max="7428" width="14.85546875" style="206" customWidth="1"/>
    <col min="7429" max="7429" width="14.5703125" style="206" customWidth="1"/>
    <col min="7430" max="7680" width="9.140625" style="206"/>
    <col min="7681" max="7681" width="6.85546875" style="206" customWidth="1"/>
    <col min="7682" max="7682" width="32.42578125" style="206" customWidth="1"/>
    <col min="7683" max="7684" width="14.85546875" style="206" customWidth="1"/>
    <col min="7685" max="7685" width="14.5703125" style="206" customWidth="1"/>
    <col min="7686" max="7936" width="9.140625" style="206"/>
    <col min="7937" max="7937" width="6.85546875" style="206" customWidth="1"/>
    <col min="7938" max="7938" width="32.42578125" style="206" customWidth="1"/>
    <col min="7939" max="7940" width="14.85546875" style="206" customWidth="1"/>
    <col min="7941" max="7941" width="14.5703125" style="206" customWidth="1"/>
    <col min="7942" max="8192" width="9.140625" style="206"/>
    <col min="8193" max="8193" width="6.85546875" style="206" customWidth="1"/>
    <col min="8194" max="8194" width="32.42578125" style="206" customWidth="1"/>
    <col min="8195" max="8196" width="14.85546875" style="206" customWidth="1"/>
    <col min="8197" max="8197" width="14.5703125" style="206" customWidth="1"/>
    <col min="8198" max="8448" width="9.140625" style="206"/>
    <col min="8449" max="8449" width="6.85546875" style="206" customWidth="1"/>
    <col min="8450" max="8450" width="32.42578125" style="206" customWidth="1"/>
    <col min="8451" max="8452" width="14.85546875" style="206" customWidth="1"/>
    <col min="8453" max="8453" width="14.5703125" style="206" customWidth="1"/>
    <col min="8454" max="8704" width="9.140625" style="206"/>
    <col min="8705" max="8705" width="6.85546875" style="206" customWidth="1"/>
    <col min="8706" max="8706" width="32.42578125" style="206" customWidth="1"/>
    <col min="8707" max="8708" width="14.85546875" style="206" customWidth="1"/>
    <col min="8709" max="8709" width="14.5703125" style="206" customWidth="1"/>
    <col min="8710" max="8960" width="9.140625" style="206"/>
    <col min="8961" max="8961" width="6.85546875" style="206" customWidth="1"/>
    <col min="8962" max="8962" width="32.42578125" style="206" customWidth="1"/>
    <col min="8963" max="8964" width="14.85546875" style="206" customWidth="1"/>
    <col min="8965" max="8965" width="14.5703125" style="206" customWidth="1"/>
    <col min="8966" max="9216" width="9.140625" style="206"/>
    <col min="9217" max="9217" width="6.85546875" style="206" customWidth="1"/>
    <col min="9218" max="9218" width="32.42578125" style="206" customWidth="1"/>
    <col min="9219" max="9220" width="14.85546875" style="206" customWidth="1"/>
    <col min="9221" max="9221" width="14.5703125" style="206" customWidth="1"/>
    <col min="9222" max="9472" width="9.140625" style="206"/>
    <col min="9473" max="9473" width="6.85546875" style="206" customWidth="1"/>
    <col min="9474" max="9474" width="32.42578125" style="206" customWidth="1"/>
    <col min="9475" max="9476" width="14.85546875" style="206" customWidth="1"/>
    <col min="9477" max="9477" width="14.5703125" style="206" customWidth="1"/>
    <col min="9478" max="9728" width="9.140625" style="206"/>
    <col min="9729" max="9729" width="6.85546875" style="206" customWidth="1"/>
    <col min="9730" max="9730" width="32.42578125" style="206" customWidth="1"/>
    <col min="9731" max="9732" width="14.85546875" style="206" customWidth="1"/>
    <col min="9733" max="9733" width="14.5703125" style="206" customWidth="1"/>
    <col min="9734" max="9984" width="9.140625" style="206"/>
    <col min="9985" max="9985" width="6.85546875" style="206" customWidth="1"/>
    <col min="9986" max="9986" width="32.42578125" style="206" customWidth="1"/>
    <col min="9987" max="9988" width="14.85546875" style="206" customWidth="1"/>
    <col min="9989" max="9989" width="14.5703125" style="206" customWidth="1"/>
    <col min="9990" max="10240" width="9.140625" style="206"/>
    <col min="10241" max="10241" width="6.85546875" style="206" customWidth="1"/>
    <col min="10242" max="10242" width="32.42578125" style="206" customWidth="1"/>
    <col min="10243" max="10244" width="14.85546875" style="206" customWidth="1"/>
    <col min="10245" max="10245" width="14.5703125" style="206" customWidth="1"/>
    <col min="10246" max="10496" width="9.140625" style="206"/>
    <col min="10497" max="10497" width="6.85546875" style="206" customWidth="1"/>
    <col min="10498" max="10498" width="32.42578125" style="206" customWidth="1"/>
    <col min="10499" max="10500" width="14.85546875" style="206" customWidth="1"/>
    <col min="10501" max="10501" width="14.5703125" style="206" customWidth="1"/>
    <col min="10502" max="10752" width="9.140625" style="206"/>
    <col min="10753" max="10753" width="6.85546875" style="206" customWidth="1"/>
    <col min="10754" max="10754" width="32.42578125" style="206" customWidth="1"/>
    <col min="10755" max="10756" width="14.85546875" style="206" customWidth="1"/>
    <col min="10757" max="10757" width="14.5703125" style="206" customWidth="1"/>
    <col min="10758" max="11008" width="9.140625" style="206"/>
    <col min="11009" max="11009" width="6.85546875" style="206" customWidth="1"/>
    <col min="11010" max="11010" width="32.42578125" style="206" customWidth="1"/>
    <col min="11011" max="11012" width="14.85546875" style="206" customWidth="1"/>
    <col min="11013" max="11013" width="14.5703125" style="206" customWidth="1"/>
    <col min="11014" max="11264" width="9.140625" style="206"/>
    <col min="11265" max="11265" width="6.85546875" style="206" customWidth="1"/>
    <col min="11266" max="11266" width="32.42578125" style="206" customWidth="1"/>
    <col min="11267" max="11268" width="14.85546875" style="206" customWidth="1"/>
    <col min="11269" max="11269" width="14.5703125" style="206" customWidth="1"/>
    <col min="11270" max="11520" width="9.140625" style="206"/>
    <col min="11521" max="11521" width="6.85546875" style="206" customWidth="1"/>
    <col min="11522" max="11522" width="32.42578125" style="206" customWidth="1"/>
    <col min="11523" max="11524" width="14.85546875" style="206" customWidth="1"/>
    <col min="11525" max="11525" width="14.5703125" style="206" customWidth="1"/>
    <col min="11526" max="11776" width="9.140625" style="206"/>
    <col min="11777" max="11777" width="6.85546875" style="206" customWidth="1"/>
    <col min="11778" max="11778" width="32.42578125" style="206" customWidth="1"/>
    <col min="11779" max="11780" width="14.85546875" style="206" customWidth="1"/>
    <col min="11781" max="11781" width="14.5703125" style="206" customWidth="1"/>
    <col min="11782" max="12032" width="9.140625" style="206"/>
    <col min="12033" max="12033" width="6.85546875" style="206" customWidth="1"/>
    <col min="12034" max="12034" width="32.42578125" style="206" customWidth="1"/>
    <col min="12035" max="12036" width="14.85546875" style="206" customWidth="1"/>
    <col min="12037" max="12037" width="14.5703125" style="206" customWidth="1"/>
    <col min="12038" max="12288" width="9.140625" style="206"/>
    <col min="12289" max="12289" width="6.85546875" style="206" customWidth="1"/>
    <col min="12290" max="12290" width="32.42578125" style="206" customWidth="1"/>
    <col min="12291" max="12292" width="14.85546875" style="206" customWidth="1"/>
    <col min="12293" max="12293" width="14.5703125" style="206" customWidth="1"/>
    <col min="12294" max="12544" width="9.140625" style="206"/>
    <col min="12545" max="12545" width="6.85546875" style="206" customWidth="1"/>
    <col min="12546" max="12546" width="32.42578125" style="206" customWidth="1"/>
    <col min="12547" max="12548" width="14.85546875" style="206" customWidth="1"/>
    <col min="12549" max="12549" width="14.5703125" style="206" customWidth="1"/>
    <col min="12550" max="12800" width="9.140625" style="206"/>
    <col min="12801" max="12801" width="6.85546875" style="206" customWidth="1"/>
    <col min="12802" max="12802" width="32.42578125" style="206" customWidth="1"/>
    <col min="12803" max="12804" width="14.85546875" style="206" customWidth="1"/>
    <col min="12805" max="12805" width="14.5703125" style="206" customWidth="1"/>
    <col min="12806" max="13056" width="9.140625" style="206"/>
    <col min="13057" max="13057" width="6.85546875" style="206" customWidth="1"/>
    <col min="13058" max="13058" width="32.42578125" style="206" customWidth="1"/>
    <col min="13059" max="13060" width="14.85546875" style="206" customWidth="1"/>
    <col min="13061" max="13061" width="14.5703125" style="206" customWidth="1"/>
    <col min="13062" max="13312" width="9.140625" style="206"/>
    <col min="13313" max="13313" width="6.85546875" style="206" customWidth="1"/>
    <col min="13314" max="13314" width="32.42578125" style="206" customWidth="1"/>
    <col min="13315" max="13316" width="14.85546875" style="206" customWidth="1"/>
    <col min="13317" max="13317" width="14.5703125" style="206" customWidth="1"/>
    <col min="13318" max="13568" width="9.140625" style="206"/>
    <col min="13569" max="13569" width="6.85546875" style="206" customWidth="1"/>
    <col min="13570" max="13570" width="32.42578125" style="206" customWidth="1"/>
    <col min="13571" max="13572" width="14.85546875" style="206" customWidth="1"/>
    <col min="13573" max="13573" width="14.5703125" style="206" customWidth="1"/>
    <col min="13574" max="13824" width="9.140625" style="206"/>
    <col min="13825" max="13825" width="6.85546875" style="206" customWidth="1"/>
    <col min="13826" max="13826" width="32.42578125" style="206" customWidth="1"/>
    <col min="13827" max="13828" width="14.85546875" style="206" customWidth="1"/>
    <col min="13829" max="13829" width="14.5703125" style="206" customWidth="1"/>
    <col min="13830" max="14080" width="9.140625" style="206"/>
    <col min="14081" max="14081" width="6.85546875" style="206" customWidth="1"/>
    <col min="14082" max="14082" width="32.42578125" style="206" customWidth="1"/>
    <col min="14083" max="14084" width="14.85546875" style="206" customWidth="1"/>
    <col min="14085" max="14085" width="14.5703125" style="206" customWidth="1"/>
    <col min="14086" max="14336" width="9.140625" style="206"/>
    <col min="14337" max="14337" width="6.85546875" style="206" customWidth="1"/>
    <col min="14338" max="14338" width="32.42578125" style="206" customWidth="1"/>
    <col min="14339" max="14340" width="14.85546875" style="206" customWidth="1"/>
    <col min="14341" max="14341" width="14.5703125" style="206" customWidth="1"/>
    <col min="14342" max="14592" width="9.140625" style="206"/>
    <col min="14593" max="14593" width="6.85546875" style="206" customWidth="1"/>
    <col min="14594" max="14594" width="32.42578125" style="206" customWidth="1"/>
    <col min="14595" max="14596" width="14.85546875" style="206" customWidth="1"/>
    <col min="14597" max="14597" width="14.5703125" style="206" customWidth="1"/>
    <col min="14598" max="14848" width="9.140625" style="206"/>
    <col min="14849" max="14849" width="6.85546875" style="206" customWidth="1"/>
    <col min="14850" max="14850" width="32.42578125" style="206" customWidth="1"/>
    <col min="14851" max="14852" width="14.85546875" style="206" customWidth="1"/>
    <col min="14853" max="14853" width="14.5703125" style="206" customWidth="1"/>
    <col min="14854" max="15104" width="9.140625" style="206"/>
    <col min="15105" max="15105" width="6.85546875" style="206" customWidth="1"/>
    <col min="15106" max="15106" width="32.42578125" style="206" customWidth="1"/>
    <col min="15107" max="15108" width="14.85546875" style="206" customWidth="1"/>
    <col min="15109" max="15109" width="14.5703125" style="206" customWidth="1"/>
    <col min="15110" max="15360" width="9.140625" style="206"/>
    <col min="15361" max="15361" width="6.85546875" style="206" customWidth="1"/>
    <col min="15362" max="15362" width="32.42578125" style="206" customWidth="1"/>
    <col min="15363" max="15364" width="14.85546875" style="206" customWidth="1"/>
    <col min="15365" max="15365" width="14.5703125" style="206" customWidth="1"/>
    <col min="15366" max="15616" width="9.140625" style="206"/>
    <col min="15617" max="15617" width="6.85546875" style="206" customWidth="1"/>
    <col min="15618" max="15618" width="32.42578125" style="206" customWidth="1"/>
    <col min="15619" max="15620" width="14.85546875" style="206" customWidth="1"/>
    <col min="15621" max="15621" width="14.5703125" style="206" customWidth="1"/>
    <col min="15622" max="15872" width="9.140625" style="206"/>
    <col min="15873" max="15873" width="6.85546875" style="206" customWidth="1"/>
    <col min="15874" max="15874" width="32.42578125" style="206" customWidth="1"/>
    <col min="15875" max="15876" width="14.85546875" style="206" customWidth="1"/>
    <col min="15877" max="15877" width="14.5703125" style="206" customWidth="1"/>
    <col min="15878" max="16128" width="9.140625" style="206"/>
    <col min="16129" max="16129" width="6.85546875" style="206" customWidth="1"/>
    <col min="16130" max="16130" width="32.42578125" style="206" customWidth="1"/>
    <col min="16131" max="16132" width="14.85546875" style="206" customWidth="1"/>
    <col min="16133" max="16133" width="14.5703125" style="206" customWidth="1"/>
    <col min="16134" max="16384" width="9.140625" style="206"/>
  </cols>
  <sheetData>
    <row r="1" spans="1:5">
      <c r="B1" s="207"/>
      <c r="C1" s="207"/>
      <c r="D1" s="208"/>
      <c r="E1" s="208" t="s">
        <v>578</v>
      </c>
    </row>
    <row r="2" spans="1:5">
      <c r="B2" s="207"/>
      <c r="C2" s="207"/>
      <c r="D2" s="208"/>
      <c r="E2" s="208" t="s">
        <v>129</v>
      </c>
    </row>
    <row r="3" spans="1:5">
      <c r="B3" s="303" t="s">
        <v>172</v>
      </c>
      <c r="C3" s="303"/>
      <c r="D3" s="303"/>
      <c r="E3" s="303"/>
    </row>
    <row r="4" spans="1:5">
      <c r="B4" s="207"/>
      <c r="C4" s="207"/>
      <c r="D4" s="208"/>
      <c r="E4" s="208" t="s">
        <v>172</v>
      </c>
    </row>
    <row r="5" spans="1:5">
      <c r="B5" s="207"/>
      <c r="C5" s="207"/>
      <c r="D5" s="208"/>
      <c r="E5" s="208" t="s">
        <v>168</v>
      </c>
    </row>
    <row r="6" spans="1:5" ht="14.25" customHeight="1">
      <c r="C6" s="208"/>
    </row>
    <row r="7" spans="1:5" ht="14.25" customHeight="1">
      <c r="B7" s="304" t="s">
        <v>563</v>
      </c>
      <c r="C7" s="304"/>
      <c r="D7" s="304"/>
      <c r="E7" s="304"/>
    </row>
    <row r="8" spans="1:5" ht="53.25" customHeight="1">
      <c r="A8" s="210"/>
      <c r="B8" s="265" t="s">
        <v>580</v>
      </c>
      <c r="C8" s="265"/>
      <c r="D8" s="265"/>
      <c r="E8" s="265"/>
    </row>
    <row r="9" spans="1:5" ht="14.25" customHeight="1">
      <c r="C9" s="208"/>
    </row>
    <row r="10" spans="1:5" ht="18.75" customHeight="1">
      <c r="C10" s="211"/>
      <c r="D10" s="211"/>
      <c r="E10" s="212" t="s">
        <v>116</v>
      </c>
    </row>
    <row r="11" spans="1:5" ht="22.5" customHeight="1">
      <c r="A11" s="213" t="s">
        <v>564</v>
      </c>
      <c r="B11" s="213" t="s">
        <v>565</v>
      </c>
      <c r="C11" s="213" t="s">
        <v>566</v>
      </c>
      <c r="D11" s="78" t="s">
        <v>550</v>
      </c>
      <c r="E11" s="78" t="s">
        <v>551</v>
      </c>
    </row>
    <row r="12" spans="1:5" ht="16.5" customHeight="1">
      <c r="A12" s="214" t="s">
        <v>567</v>
      </c>
      <c r="B12" s="44" t="s">
        <v>568</v>
      </c>
      <c r="C12" s="215">
        <v>143.1</v>
      </c>
      <c r="D12" s="215">
        <v>4.9000000000000004</v>
      </c>
      <c r="E12" s="215">
        <f>C12+D12</f>
        <v>148</v>
      </c>
    </row>
    <row r="13" spans="1:5" s="15" customFormat="1" ht="16.5" customHeight="1">
      <c r="A13" s="216" t="s">
        <v>569</v>
      </c>
      <c r="B13" s="217" t="s">
        <v>570</v>
      </c>
      <c r="C13" s="215">
        <v>143.1</v>
      </c>
      <c r="D13" s="215">
        <v>4.9000000000000004</v>
      </c>
      <c r="E13" s="215">
        <f t="shared" ref="E13:E16" si="0">C13+D13</f>
        <v>148</v>
      </c>
    </row>
    <row r="14" spans="1:5" s="15" customFormat="1" ht="27.75" customHeight="1">
      <c r="A14" s="216" t="s">
        <v>571</v>
      </c>
      <c r="B14" s="218" t="s">
        <v>572</v>
      </c>
      <c r="C14" s="215">
        <v>143.1</v>
      </c>
      <c r="D14" s="215">
        <v>4.9000000000000004</v>
      </c>
      <c r="E14" s="215">
        <f t="shared" si="0"/>
        <v>148</v>
      </c>
    </row>
    <row r="15" spans="1:5" s="15" customFormat="1">
      <c r="A15" s="216" t="s">
        <v>573</v>
      </c>
      <c r="B15" s="218" t="s">
        <v>574</v>
      </c>
      <c r="C15" s="215">
        <v>107.7</v>
      </c>
      <c r="D15" s="215">
        <v>4.9000000000000004</v>
      </c>
      <c r="E15" s="215">
        <f t="shared" si="0"/>
        <v>112.60000000000001</v>
      </c>
    </row>
    <row r="16" spans="1:5" ht="18.75" customHeight="1">
      <c r="A16" s="216" t="s">
        <v>575</v>
      </c>
      <c r="B16" s="218" t="s">
        <v>576</v>
      </c>
      <c r="C16" s="215">
        <v>107.7</v>
      </c>
      <c r="D16" s="215">
        <v>4.9000000000000004</v>
      </c>
      <c r="E16" s="215">
        <f t="shared" si="0"/>
        <v>112.60000000000001</v>
      </c>
    </row>
    <row r="17" spans="1:5" ht="18.75" customHeight="1">
      <c r="A17" s="219"/>
      <c r="B17" s="220" t="s">
        <v>577</v>
      </c>
      <c r="C17" s="215">
        <f>SUM(C12:C16)</f>
        <v>644.70000000000005</v>
      </c>
      <c r="D17" s="215">
        <f>SUM(D12:D16)</f>
        <v>24.5</v>
      </c>
      <c r="E17" s="215">
        <f>SUM(E12:E16)</f>
        <v>669.2</v>
      </c>
    </row>
    <row r="20" spans="1:5">
      <c r="C20" s="221"/>
      <c r="D20" s="221"/>
      <c r="E20" s="221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E20"/>
  <sheetViews>
    <sheetView view="pageBreakPreview" workbookViewId="0">
      <selection activeCell="D16" sqref="D16"/>
    </sheetView>
  </sheetViews>
  <sheetFormatPr defaultRowHeight="15.75"/>
  <cols>
    <col min="1" max="1" width="6.85546875" style="206" customWidth="1"/>
    <col min="2" max="2" width="32.42578125" style="206" customWidth="1"/>
    <col min="3" max="4" width="14.85546875" style="206" customWidth="1"/>
    <col min="5" max="5" width="14.5703125" style="206" customWidth="1"/>
    <col min="6" max="256" width="9.140625" style="206"/>
    <col min="257" max="257" width="6.85546875" style="206" customWidth="1"/>
    <col min="258" max="258" width="32.42578125" style="206" customWidth="1"/>
    <col min="259" max="260" width="14.85546875" style="206" customWidth="1"/>
    <col min="261" max="261" width="14.5703125" style="206" customWidth="1"/>
    <col min="262" max="512" width="9.140625" style="206"/>
    <col min="513" max="513" width="6.85546875" style="206" customWidth="1"/>
    <col min="514" max="514" width="32.42578125" style="206" customWidth="1"/>
    <col min="515" max="516" width="14.85546875" style="206" customWidth="1"/>
    <col min="517" max="517" width="14.5703125" style="206" customWidth="1"/>
    <col min="518" max="768" width="9.140625" style="206"/>
    <col min="769" max="769" width="6.85546875" style="206" customWidth="1"/>
    <col min="770" max="770" width="32.42578125" style="206" customWidth="1"/>
    <col min="771" max="772" width="14.85546875" style="206" customWidth="1"/>
    <col min="773" max="773" width="14.5703125" style="206" customWidth="1"/>
    <col min="774" max="1024" width="9.140625" style="206"/>
    <col min="1025" max="1025" width="6.85546875" style="206" customWidth="1"/>
    <col min="1026" max="1026" width="32.42578125" style="206" customWidth="1"/>
    <col min="1027" max="1028" width="14.85546875" style="206" customWidth="1"/>
    <col min="1029" max="1029" width="14.5703125" style="206" customWidth="1"/>
    <col min="1030" max="1280" width="9.140625" style="206"/>
    <col min="1281" max="1281" width="6.85546875" style="206" customWidth="1"/>
    <col min="1282" max="1282" width="32.42578125" style="206" customWidth="1"/>
    <col min="1283" max="1284" width="14.85546875" style="206" customWidth="1"/>
    <col min="1285" max="1285" width="14.5703125" style="206" customWidth="1"/>
    <col min="1286" max="1536" width="9.140625" style="206"/>
    <col min="1537" max="1537" width="6.85546875" style="206" customWidth="1"/>
    <col min="1538" max="1538" width="32.42578125" style="206" customWidth="1"/>
    <col min="1539" max="1540" width="14.85546875" style="206" customWidth="1"/>
    <col min="1541" max="1541" width="14.5703125" style="206" customWidth="1"/>
    <col min="1542" max="1792" width="9.140625" style="206"/>
    <col min="1793" max="1793" width="6.85546875" style="206" customWidth="1"/>
    <col min="1794" max="1794" width="32.42578125" style="206" customWidth="1"/>
    <col min="1795" max="1796" width="14.85546875" style="206" customWidth="1"/>
    <col min="1797" max="1797" width="14.5703125" style="206" customWidth="1"/>
    <col min="1798" max="2048" width="9.140625" style="206"/>
    <col min="2049" max="2049" width="6.85546875" style="206" customWidth="1"/>
    <col min="2050" max="2050" width="32.42578125" style="206" customWidth="1"/>
    <col min="2051" max="2052" width="14.85546875" style="206" customWidth="1"/>
    <col min="2053" max="2053" width="14.5703125" style="206" customWidth="1"/>
    <col min="2054" max="2304" width="9.140625" style="206"/>
    <col min="2305" max="2305" width="6.85546875" style="206" customWidth="1"/>
    <col min="2306" max="2306" width="32.42578125" style="206" customWidth="1"/>
    <col min="2307" max="2308" width="14.85546875" style="206" customWidth="1"/>
    <col min="2309" max="2309" width="14.5703125" style="206" customWidth="1"/>
    <col min="2310" max="2560" width="9.140625" style="206"/>
    <col min="2561" max="2561" width="6.85546875" style="206" customWidth="1"/>
    <col min="2562" max="2562" width="32.42578125" style="206" customWidth="1"/>
    <col min="2563" max="2564" width="14.85546875" style="206" customWidth="1"/>
    <col min="2565" max="2565" width="14.5703125" style="206" customWidth="1"/>
    <col min="2566" max="2816" width="9.140625" style="206"/>
    <col min="2817" max="2817" width="6.85546875" style="206" customWidth="1"/>
    <col min="2818" max="2818" width="32.42578125" style="206" customWidth="1"/>
    <col min="2819" max="2820" width="14.85546875" style="206" customWidth="1"/>
    <col min="2821" max="2821" width="14.5703125" style="206" customWidth="1"/>
    <col min="2822" max="3072" width="9.140625" style="206"/>
    <col min="3073" max="3073" width="6.85546875" style="206" customWidth="1"/>
    <col min="3074" max="3074" width="32.42578125" style="206" customWidth="1"/>
    <col min="3075" max="3076" width="14.85546875" style="206" customWidth="1"/>
    <col min="3077" max="3077" width="14.5703125" style="206" customWidth="1"/>
    <col min="3078" max="3328" width="9.140625" style="206"/>
    <col min="3329" max="3329" width="6.85546875" style="206" customWidth="1"/>
    <col min="3330" max="3330" width="32.42578125" style="206" customWidth="1"/>
    <col min="3331" max="3332" width="14.85546875" style="206" customWidth="1"/>
    <col min="3333" max="3333" width="14.5703125" style="206" customWidth="1"/>
    <col min="3334" max="3584" width="9.140625" style="206"/>
    <col min="3585" max="3585" width="6.85546875" style="206" customWidth="1"/>
    <col min="3586" max="3586" width="32.42578125" style="206" customWidth="1"/>
    <col min="3587" max="3588" width="14.85546875" style="206" customWidth="1"/>
    <col min="3589" max="3589" width="14.5703125" style="206" customWidth="1"/>
    <col min="3590" max="3840" width="9.140625" style="206"/>
    <col min="3841" max="3841" width="6.85546875" style="206" customWidth="1"/>
    <col min="3842" max="3842" width="32.42578125" style="206" customWidth="1"/>
    <col min="3843" max="3844" width="14.85546875" style="206" customWidth="1"/>
    <col min="3845" max="3845" width="14.5703125" style="206" customWidth="1"/>
    <col min="3846" max="4096" width="9.140625" style="206"/>
    <col min="4097" max="4097" width="6.85546875" style="206" customWidth="1"/>
    <col min="4098" max="4098" width="32.42578125" style="206" customWidth="1"/>
    <col min="4099" max="4100" width="14.85546875" style="206" customWidth="1"/>
    <col min="4101" max="4101" width="14.5703125" style="206" customWidth="1"/>
    <col min="4102" max="4352" width="9.140625" style="206"/>
    <col min="4353" max="4353" width="6.85546875" style="206" customWidth="1"/>
    <col min="4354" max="4354" width="32.42578125" style="206" customWidth="1"/>
    <col min="4355" max="4356" width="14.85546875" style="206" customWidth="1"/>
    <col min="4357" max="4357" width="14.5703125" style="206" customWidth="1"/>
    <col min="4358" max="4608" width="9.140625" style="206"/>
    <col min="4609" max="4609" width="6.85546875" style="206" customWidth="1"/>
    <col min="4610" max="4610" width="32.42578125" style="206" customWidth="1"/>
    <col min="4611" max="4612" width="14.85546875" style="206" customWidth="1"/>
    <col min="4613" max="4613" width="14.5703125" style="206" customWidth="1"/>
    <col min="4614" max="4864" width="9.140625" style="206"/>
    <col min="4865" max="4865" width="6.85546875" style="206" customWidth="1"/>
    <col min="4866" max="4866" width="32.42578125" style="206" customWidth="1"/>
    <col min="4867" max="4868" width="14.85546875" style="206" customWidth="1"/>
    <col min="4869" max="4869" width="14.5703125" style="206" customWidth="1"/>
    <col min="4870" max="5120" width="9.140625" style="206"/>
    <col min="5121" max="5121" width="6.85546875" style="206" customWidth="1"/>
    <col min="5122" max="5122" width="32.42578125" style="206" customWidth="1"/>
    <col min="5123" max="5124" width="14.85546875" style="206" customWidth="1"/>
    <col min="5125" max="5125" width="14.5703125" style="206" customWidth="1"/>
    <col min="5126" max="5376" width="9.140625" style="206"/>
    <col min="5377" max="5377" width="6.85546875" style="206" customWidth="1"/>
    <col min="5378" max="5378" width="32.42578125" style="206" customWidth="1"/>
    <col min="5379" max="5380" width="14.85546875" style="206" customWidth="1"/>
    <col min="5381" max="5381" width="14.5703125" style="206" customWidth="1"/>
    <col min="5382" max="5632" width="9.140625" style="206"/>
    <col min="5633" max="5633" width="6.85546875" style="206" customWidth="1"/>
    <col min="5634" max="5634" width="32.42578125" style="206" customWidth="1"/>
    <col min="5635" max="5636" width="14.85546875" style="206" customWidth="1"/>
    <col min="5637" max="5637" width="14.5703125" style="206" customWidth="1"/>
    <col min="5638" max="5888" width="9.140625" style="206"/>
    <col min="5889" max="5889" width="6.85546875" style="206" customWidth="1"/>
    <col min="5890" max="5890" width="32.42578125" style="206" customWidth="1"/>
    <col min="5891" max="5892" width="14.85546875" style="206" customWidth="1"/>
    <col min="5893" max="5893" width="14.5703125" style="206" customWidth="1"/>
    <col min="5894" max="6144" width="9.140625" style="206"/>
    <col min="6145" max="6145" width="6.85546875" style="206" customWidth="1"/>
    <col min="6146" max="6146" width="32.42578125" style="206" customWidth="1"/>
    <col min="6147" max="6148" width="14.85546875" style="206" customWidth="1"/>
    <col min="6149" max="6149" width="14.5703125" style="206" customWidth="1"/>
    <col min="6150" max="6400" width="9.140625" style="206"/>
    <col min="6401" max="6401" width="6.85546875" style="206" customWidth="1"/>
    <col min="6402" max="6402" width="32.42578125" style="206" customWidth="1"/>
    <col min="6403" max="6404" width="14.85546875" style="206" customWidth="1"/>
    <col min="6405" max="6405" width="14.5703125" style="206" customWidth="1"/>
    <col min="6406" max="6656" width="9.140625" style="206"/>
    <col min="6657" max="6657" width="6.85546875" style="206" customWidth="1"/>
    <col min="6658" max="6658" width="32.42578125" style="206" customWidth="1"/>
    <col min="6659" max="6660" width="14.85546875" style="206" customWidth="1"/>
    <col min="6661" max="6661" width="14.5703125" style="206" customWidth="1"/>
    <col min="6662" max="6912" width="9.140625" style="206"/>
    <col min="6913" max="6913" width="6.85546875" style="206" customWidth="1"/>
    <col min="6914" max="6914" width="32.42578125" style="206" customWidth="1"/>
    <col min="6915" max="6916" width="14.85546875" style="206" customWidth="1"/>
    <col min="6917" max="6917" width="14.5703125" style="206" customWidth="1"/>
    <col min="6918" max="7168" width="9.140625" style="206"/>
    <col min="7169" max="7169" width="6.85546875" style="206" customWidth="1"/>
    <col min="7170" max="7170" width="32.42578125" style="206" customWidth="1"/>
    <col min="7171" max="7172" width="14.85546875" style="206" customWidth="1"/>
    <col min="7173" max="7173" width="14.5703125" style="206" customWidth="1"/>
    <col min="7174" max="7424" width="9.140625" style="206"/>
    <col min="7425" max="7425" width="6.85546875" style="206" customWidth="1"/>
    <col min="7426" max="7426" width="32.42578125" style="206" customWidth="1"/>
    <col min="7427" max="7428" width="14.85546875" style="206" customWidth="1"/>
    <col min="7429" max="7429" width="14.5703125" style="206" customWidth="1"/>
    <col min="7430" max="7680" width="9.140625" style="206"/>
    <col min="7681" max="7681" width="6.85546875" style="206" customWidth="1"/>
    <col min="7682" max="7682" width="32.42578125" style="206" customWidth="1"/>
    <col min="7683" max="7684" width="14.85546875" style="206" customWidth="1"/>
    <col min="7685" max="7685" width="14.5703125" style="206" customWidth="1"/>
    <col min="7686" max="7936" width="9.140625" style="206"/>
    <col min="7937" max="7937" width="6.85546875" style="206" customWidth="1"/>
    <col min="7938" max="7938" width="32.42578125" style="206" customWidth="1"/>
    <col min="7939" max="7940" width="14.85546875" style="206" customWidth="1"/>
    <col min="7941" max="7941" width="14.5703125" style="206" customWidth="1"/>
    <col min="7942" max="8192" width="9.140625" style="206"/>
    <col min="8193" max="8193" width="6.85546875" style="206" customWidth="1"/>
    <col min="8194" max="8194" width="32.42578125" style="206" customWidth="1"/>
    <col min="8195" max="8196" width="14.85546875" style="206" customWidth="1"/>
    <col min="8197" max="8197" width="14.5703125" style="206" customWidth="1"/>
    <col min="8198" max="8448" width="9.140625" style="206"/>
    <col min="8449" max="8449" width="6.85546875" style="206" customWidth="1"/>
    <col min="8450" max="8450" width="32.42578125" style="206" customWidth="1"/>
    <col min="8451" max="8452" width="14.85546875" style="206" customWidth="1"/>
    <col min="8453" max="8453" width="14.5703125" style="206" customWidth="1"/>
    <col min="8454" max="8704" width="9.140625" style="206"/>
    <col min="8705" max="8705" width="6.85546875" style="206" customWidth="1"/>
    <col min="8706" max="8706" width="32.42578125" style="206" customWidth="1"/>
    <col min="8707" max="8708" width="14.85546875" style="206" customWidth="1"/>
    <col min="8709" max="8709" width="14.5703125" style="206" customWidth="1"/>
    <col min="8710" max="8960" width="9.140625" style="206"/>
    <col min="8961" max="8961" width="6.85546875" style="206" customWidth="1"/>
    <col min="8962" max="8962" width="32.42578125" style="206" customWidth="1"/>
    <col min="8963" max="8964" width="14.85546875" style="206" customWidth="1"/>
    <col min="8965" max="8965" width="14.5703125" style="206" customWidth="1"/>
    <col min="8966" max="9216" width="9.140625" style="206"/>
    <col min="9217" max="9217" width="6.85546875" style="206" customWidth="1"/>
    <col min="9218" max="9218" width="32.42578125" style="206" customWidth="1"/>
    <col min="9219" max="9220" width="14.85546875" style="206" customWidth="1"/>
    <col min="9221" max="9221" width="14.5703125" style="206" customWidth="1"/>
    <col min="9222" max="9472" width="9.140625" style="206"/>
    <col min="9473" max="9473" width="6.85546875" style="206" customWidth="1"/>
    <col min="9474" max="9474" width="32.42578125" style="206" customWidth="1"/>
    <col min="9475" max="9476" width="14.85546875" style="206" customWidth="1"/>
    <col min="9477" max="9477" width="14.5703125" style="206" customWidth="1"/>
    <col min="9478" max="9728" width="9.140625" style="206"/>
    <col min="9729" max="9729" width="6.85546875" style="206" customWidth="1"/>
    <col min="9730" max="9730" width="32.42578125" style="206" customWidth="1"/>
    <col min="9731" max="9732" width="14.85546875" style="206" customWidth="1"/>
    <col min="9733" max="9733" width="14.5703125" style="206" customWidth="1"/>
    <col min="9734" max="9984" width="9.140625" style="206"/>
    <col min="9985" max="9985" width="6.85546875" style="206" customWidth="1"/>
    <col min="9986" max="9986" width="32.42578125" style="206" customWidth="1"/>
    <col min="9987" max="9988" width="14.85546875" style="206" customWidth="1"/>
    <col min="9989" max="9989" width="14.5703125" style="206" customWidth="1"/>
    <col min="9990" max="10240" width="9.140625" style="206"/>
    <col min="10241" max="10241" width="6.85546875" style="206" customWidth="1"/>
    <col min="10242" max="10242" width="32.42578125" style="206" customWidth="1"/>
    <col min="10243" max="10244" width="14.85546875" style="206" customWidth="1"/>
    <col min="10245" max="10245" width="14.5703125" style="206" customWidth="1"/>
    <col min="10246" max="10496" width="9.140625" style="206"/>
    <col min="10497" max="10497" width="6.85546875" style="206" customWidth="1"/>
    <col min="10498" max="10498" width="32.42578125" style="206" customWidth="1"/>
    <col min="10499" max="10500" width="14.85546875" style="206" customWidth="1"/>
    <col min="10501" max="10501" width="14.5703125" style="206" customWidth="1"/>
    <col min="10502" max="10752" width="9.140625" style="206"/>
    <col min="10753" max="10753" width="6.85546875" style="206" customWidth="1"/>
    <col min="10754" max="10754" width="32.42578125" style="206" customWidth="1"/>
    <col min="10755" max="10756" width="14.85546875" style="206" customWidth="1"/>
    <col min="10757" max="10757" width="14.5703125" style="206" customWidth="1"/>
    <col min="10758" max="11008" width="9.140625" style="206"/>
    <col min="11009" max="11009" width="6.85546875" style="206" customWidth="1"/>
    <col min="11010" max="11010" width="32.42578125" style="206" customWidth="1"/>
    <col min="11011" max="11012" width="14.85546875" style="206" customWidth="1"/>
    <col min="11013" max="11013" width="14.5703125" style="206" customWidth="1"/>
    <col min="11014" max="11264" width="9.140625" style="206"/>
    <col min="11265" max="11265" width="6.85546875" style="206" customWidth="1"/>
    <col min="11266" max="11266" width="32.42578125" style="206" customWidth="1"/>
    <col min="11267" max="11268" width="14.85546875" style="206" customWidth="1"/>
    <col min="11269" max="11269" width="14.5703125" style="206" customWidth="1"/>
    <col min="11270" max="11520" width="9.140625" style="206"/>
    <col min="11521" max="11521" width="6.85546875" style="206" customWidth="1"/>
    <col min="11522" max="11522" width="32.42578125" style="206" customWidth="1"/>
    <col min="11523" max="11524" width="14.85546875" style="206" customWidth="1"/>
    <col min="11525" max="11525" width="14.5703125" style="206" customWidth="1"/>
    <col min="11526" max="11776" width="9.140625" style="206"/>
    <col min="11777" max="11777" width="6.85546875" style="206" customWidth="1"/>
    <col min="11778" max="11778" width="32.42578125" style="206" customWidth="1"/>
    <col min="11779" max="11780" width="14.85546875" style="206" customWidth="1"/>
    <col min="11781" max="11781" width="14.5703125" style="206" customWidth="1"/>
    <col min="11782" max="12032" width="9.140625" style="206"/>
    <col min="12033" max="12033" width="6.85546875" style="206" customWidth="1"/>
    <col min="12034" max="12034" width="32.42578125" style="206" customWidth="1"/>
    <col min="12035" max="12036" width="14.85546875" style="206" customWidth="1"/>
    <col min="12037" max="12037" width="14.5703125" style="206" customWidth="1"/>
    <col min="12038" max="12288" width="9.140625" style="206"/>
    <col min="12289" max="12289" width="6.85546875" style="206" customWidth="1"/>
    <col min="12290" max="12290" width="32.42578125" style="206" customWidth="1"/>
    <col min="12291" max="12292" width="14.85546875" style="206" customWidth="1"/>
    <col min="12293" max="12293" width="14.5703125" style="206" customWidth="1"/>
    <col min="12294" max="12544" width="9.140625" style="206"/>
    <col min="12545" max="12545" width="6.85546875" style="206" customWidth="1"/>
    <col min="12546" max="12546" width="32.42578125" style="206" customWidth="1"/>
    <col min="12547" max="12548" width="14.85546875" style="206" customWidth="1"/>
    <col min="12549" max="12549" width="14.5703125" style="206" customWidth="1"/>
    <col min="12550" max="12800" width="9.140625" style="206"/>
    <col min="12801" max="12801" width="6.85546875" style="206" customWidth="1"/>
    <col min="12802" max="12802" width="32.42578125" style="206" customWidth="1"/>
    <col min="12803" max="12804" width="14.85546875" style="206" customWidth="1"/>
    <col min="12805" max="12805" width="14.5703125" style="206" customWidth="1"/>
    <col min="12806" max="13056" width="9.140625" style="206"/>
    <col min="13057" max="13057" width="6.85546875" style="206" customWidth="1"/>
    <col min="13058" max="13058" width="32.42578125" style="206" customWidth="1"/>
    <col min="13059" max="13060" width="14.85546875" style="206" customWidth="1"/>
    <col min="13061" max="13061" width="14.5703125" style="206" customWidth="1"/>
    <col min="13062" max="13312" width="9.140625" style="206"/>
    <col min="13313" max="13313" width="6.85546875" style="206" customWidth="1"/>
    <col min="13314" max="13314" width="32.42578125" style="206" customWidth="1"/>
    <col min="13315" max="13316" width="14.85546875" style="206" customWidth="1"/>
    <col min="13317" max="13317" width="14.5703125" style="206" customWidth="1"/>
    <col min="13318" max="13568" width="9.140625" style="206"/>
    <col min="13569" max="13569" width="6.85546875" style="206" customWidth="1"/>
    <col min="13570" max="13570" width="32.42578125" style="206" customWidth="1"/>
    <col min="13571" max="13572" width="14.85546875" style="206" customWidth="1"/>
    <col min="13573" max="13573" width="14.5703125" style="206" customWidth="1"/>
    <col min="13574" max="13824" width="9.140625" style="206"/>
    <col min="13825" max="13825" width="6.85546875" style="206" customWidth="1"/>
    <col min="13826" max="13826" width="32.42578125" style="206" customWidth="1"/>
    <col min="13827" max="13828" width="14.85546875" style="206" customWidth="1"/>
    <col min="13829" max="13829" width="14.5703125" style="206" customWidth="1"/>
    <col min="13830" max="14080" width="9.140625" style="206"/>
    <col min="14081" max="14081" width="6.85546875" style="206" customWidth="1"/>
    <col min="14082" max="14082" width="32.42578125" style="206" customWidth="1"/>
    <col min="14083" max="14084" width="14.85546875" style="206" customWidth="1"/>
    <col min="14085" max="14085" width="14.5703125" style="206" customWidth="1"/>
    <col min="14086" max="14336" width="9.140625" style="206"/>
    <col min="14337" max="14337" width="6.85546875" style="206" customWidth="1"/>
    <col min="14338" max="14338" width="32.42578125" style="206" customWidth="1"/>
    <col min="14339" max="14340" width="14.85546875" style="206" customWidth="1"/>
    <col min="14341" max="14341" width="14.5703125" style="206" customWidth="1"/>
    <col min="14342" max="14592" width="9.140625" style="206"/>
    <col min="14593" max="14593" width="6.85546875" style="206" customWidth="1"/>
    <col min="14594" max="14594" width="32.42578125" style="206" customWidth="1"/>
    <col min="14595" max="14596" width="14.85546875" style="206" customWidth="1"/>
    <col min="14597" max="14597" width="14.5703125" style="206" customWidth="1"/>
    <col min="14598" max="14848" width="9.140625" style="206"/>
    <col min="14849" max="14849" width="6.85546875" style="206" customWidth="1"/>
    <col min="14850" max="14850" width="32.42578125" style="206" customWidth="1"/>
    <col min="14851" max="14852" width="14.85546875" style="206" customWidth="1"/>
    <col min="14853" max="14853" width="14.5703125" style="206" customWidth="1"/>
    <col min="14854" max="15104" width="9.140625" style="206"/>
    <col min="15105" max="15105" width="6.85546875" style="206" customWidth="1"/>
    <col min="15106" max="15106" width="32.42578125" style="206" customWidth="1"/>
    <col min="15107" max="15108" width="14.85546875" style="206" customWidth="1"/>
    <col min="15109" max="15109" width="14.5703125" style="206" customWidth="1"/>
    <col min="15110" max="15360" width="9.140625" style="206"/>
    <col min="15361" max="15361" width="6.85546875" style="206" customWidth="1"/>
    <col min="15362" max="15362" width="32.42578125" style="206" customWidth="1"/>
    <col min="15363" max="15364" width="14.85546875" style="206" customWidth="1"/>
    <col min="15365" max="15365" width="14.5703125" style="206" customWidth="1"/>
    <col min="15366" max="15616" width="9.140625" style="206"/>
    <col min="15617" max="15617" width="6.85546875" style="206" customWidth="1"/>
    <col min="15618" max="15618" width="32.42578125" style="206" customWidth="1"/>
    <col min="15619" max="15620" width="14.85546875" style="206" customWidth="1"/>
    <col min="15621" max="15621" width="14.5703125" style="206" customWidth="1"/>
    <col min="15622" max="15872" width="9.140625" style="206"/>
    <col min="15873" max="15873" width="6.85546875" style="206" customWidth="1"/>
    <col min="15874" max="15874" width="32.42578125" style="206" customWidth="1"/>
    <col min="15875" max="15876" width="14.85546875" style="206" customWidth="1"/>
    <col min="15877" max="15877" width="14.5703125" style="206" customWidth="1"/>
    <col min="15878" max="16128" width="9.140625" style="206"/>
    <col min="16129" max="16129" width="6.85546875" style="206" customWidth="1"/>
    <col min="16130" max="16130" width="32.42578125" style="206" customWidth="1"/>
    <col min="16131" max="16132" width="14.85546875" style="206" customWidth="1"/>
    <col min="16133" max="16133" width="14.5703125" style="206" customWidth="1"/>
    <col min="16134" max="16384" width="9.140625" style="206"/>
  </cols>
  <sheetData>
    <row r="1" spans="1:5">
      <c r="B1" s="207"/>
      <c r="C1" s="207"/>
      <c r="D1" s="209"/>
      <c r="E1" s="209" t="s">
        <v>581</v>
      </c>
    </row>
    <row r="2" spans="1:5">
      <c r="B2" s="207"/>
      <c r="C2" s="207"/>
      <c r="D2" s="209"/>
      <c r="E2" s="209" t="s">
        <v>129</v>
      </c>
    </row>
    <row r="3" spans="1:5">
      <c r="B3" s="303" t="s">
        <v>172</v>
      </c>
      <c r="C3" s="303"/>
      <c r="D3" s="303"/>
      <c r="E3" s="303"/>
    </row>
    <row r="4" spans="1:5">
      <c r="B4" s="207"/>
      <c r="C4" s="207"/>
      <c r="D4" s="209"/>
      <c r="E4" s="209" t="s">
        <v>172</v>
      </c>
    </row>
    <row r="5" spans="1:5">
      <c r="B5" s="207"/>
      <c r="C5" s="207"/>
      <c r="D5" s="209"/>
      <c r="E5" s="209" t="s">
        <v>168</v>
      </c>
    </row>
    <row r="6" spans="1:5" ht="14.25" customHeight="1">
      <c r="C6" s="209"/>
    </row>
    <row r="7" spans="1:5" ht="14.25" customHeight="1">
      <c r="B7" s="304" t="s">
        <v>563</v>
      </c>
      <c r="C7" s="304"/>
      <c r="D7" s="304"/>
      <c r="E7" s="304"/>
    </row>
    <row r="8" spans="1:5" ht="53.25" customHeight="1">
      <c r="A8" s="210"/>
      <c r="B8" s="265" t="s">
        <v>579</v>
      </c>
      <c r="C8" s="265"/>
      <c r="D8" s="265"/>
      <c r="E8" s="265"/>
    </row>
    <row r="9" spans="1:5" ht="14.25" customHeight="1">
      <c r="C9" s="209"/>
    </row>
    <row r="10" spans="1:5" ht="18.75" customHeight="1">
      <c r="C10" s="211"/>
      <c r="D10" s="211"/>
      <c r="E10" s="212" t="s">
        <v>116</v>
      </c>
    </row>
    <row r="11" spans="1:5" ht="22.5" customHeight="1">
      <c r="A11" s="213" t="s">
        <v>564</v>
      </c>
      <c r="B11" s="213" t="s">
        <v>565</v>
      </c>
      <c r="C11" s="213" t="s">
        <v>566</v>
      </c>
      <c r="D11" s="78" t="s">
        <v>550</v>
      </c>
      <c r="E11" s="78" t="s">
        <v>551</v>
      </c>
    </row>
    <row r="12" spans="1:5" ht="16.5" customHeight="1">
      <c r="A12" s="214" t="s">
        <v>567</v>
      </c>
      <c r="B12" s="44" t="s">
        <v>568</v>
      </c>
      <c r="C12" s="215"/>
      <c r="D12" s="224">
        <v>140.07436000000001</v>
      </c>
      <c r="E12" s="224">
        <f>C12+D12</f>
        <v>140.07436000000001</v>
      </c>
    </row>
    <row r="13" spans="1:5" s="15" customFormat="1" ht="16.5" customHeight="1">
      <c r="A13" s="216" t="s">
        <v>569</v>
      </c>
      <c r="B13" s="217" t="s">
        <v>570</v>
      </c>
      <c r="C13" s="215"/>
      <c r="D13" s="224">
        <v>139.07317</v>
      </c>
      <c r="E13" s="224">
        <f t="shared" ref="E13:E16" si="0">C13+D13</f>
        <v>139.07317</v>
      </c>
    </row>
    <row r="14" spans="1:5" s="15" customFormat="1" ht="27.75" customHeight="1">
      <c r="A14" s="216" t="s">
        <v>571</v>
      </c>
      <c r="B14" s="218" t="s">
        <v>572</v>
      </c>
      <c r="C14" s="215"/>
      <c r="D14" s="224">
        <v>138.07751999999999</v>
      </c>
      <c r="E14" s="224">
        <f t="shared" si="0"/>
        <v>138.07751999999999</v>
      </c>
    </row>
    <row r="15" spans="1:5" s="15" customFormat="1">
      <c r="A15" s="216" t="s">
        <v>573</v>
      </c>
      <c r="B15" s="218" t="s">
        <v>574</v>
      </c>
      <c r="C15" s="215"/>
      <c r="D15" s="224">
        <v>125.29827</v>
      </c>
      <c r="E15" s="224">
        <f t="shared" si="0"/>
        <v>125.29827</v>
      </c>
    </row>
    <row r="16" spans="1:5" ht="18.75" customHeight="1">
      <c r="A16" s="216" t="s">
        <v>575</v>
      </c>
      <c r="B16" s="218" t="s">
        <v>576</v>
      </c>
      <c r="C16" s="215"/>
      <c r="D16" s="224">
        <v>109.07425000000001</v>
      </c>
      <c r="E16" s="224">
        <f t="shared" si="0"/>
        <v>109.07425000000001</v>
      </c>
    </row>
    <row r="17" spans="1:5" ht="18.75" customHeight="1">
      <c r="A17" s="219"/>
      <c r="B17" s="220" t="s">
        <v>577</v>
      </c>
      <c r="C17" s="215">
        <f>SUM(C12:C16)</f>
        <v>0</v>
      </c>
      <c r="D17" s="224">
        <f>SUM(D12:D16)</f>
        <v>651.59757000000002</v>
      </c>
      <c r="E17" s="224">
        <f>SUM(E12:E16)</f>
        <v>651.59757000000002</v>
      </c>
    </row>
    <row r="20" spans="1:5">
      <c r="C20" s="221"/>
      <c r="D20" s="221"/>
      <c r="E20" s="221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1</vt:lpstr>
      <vt:lpstr>5</vt:lpstr>
      <vt:lpstr>9</vt:lpstr>
      <vt:lpstr>11</vt:lpstr>
      <vt:lpstr>13</vt:lpstr>
      <vt:lpstr>17+</vt:lpstr>
      <vt:lpstr>17+ (2)</vt:lpstr>
      <vt:lpstr>'11'!Заголовки_для_печати</vt:lpstr>
      <vt:lpstr>'13'!Заголовки_для_печати</vt:lpstr>
      <vt:lpstr>'9'!Заголовки_для_печати</vt:lpstr>
      <vt:lpstr>'1'!Область_печати</vt:lpstr>
      <vt:lpstr>'17+'!Область_печати</vt:lpstr>
      <vt:lpstr>'17+ (2)'!Область_печати</vt:lpstr>
      <vt:lpstr>'5'!Область_печати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2019-04-01T05:27:33Z</cp:lastPrinted>
  <dcterms:created xsi:type="dcterms:W3CDTF">2016-12-15T04:35:03Z</dcterms:created>
  <dcterms:modified xsi:type="dcterms:W3CDTF">2019-04-18T02:21:19Z</dcterms:modified>
</cp:coreProperties>
</file>